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48" activeTab="5"/>
  </bookViews>
  <sheets>
    <sheet name="Summary" sheetId="1" r:id="rId1"/>
    <sheet name="CRIME" sheetId="2" r:id="rId2"/>
    <sheet name="UPD" sheetId="3" r:id="rId3"/>
    <sheet name="CID" sheetId="4" r:id="rId4"/>
    <sheet name="Traffic-Prowl" sheetId="5" r:id="rId5"/>
    <sheet name="WARRANTS" sheetId="6" r:id="rId6"/>
    <sheet name="DTF" sheetId="7" r:id="rId7"/>
    <sheet name="RECORDS" sheetId="8" r:id="rId8"/>
    <sheet name="ARRESTS" sheetId="9" r:id="rId9"/>
    <sheet name="FLEET MAINTENANCE" sheetId="10" r:id="rId10"/>
  </sheets>
  <definedNames/>
  <calcPr fullCalcOnLoad="1"/>
</workbook>
</file>

<file path=xl/sharedStrings.xml><?xml version="1.0" encoding="utf-8"?>
<sst xmlns="http://schemas.openxmlformats.org/spreadsheetml/2006/main" count="501" uniqueCount="198">
  <si>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</si>
  <si>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</si>
  <si>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</si>
  <si>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</si>
  <si>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</si>
  <si>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</si>
  <si>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</si>
  <si>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</si>
  <si>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</si>
  <si>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</si>
  <si>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</si>
  <si>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</si>
  <si>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</si>
  <si>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</si>
  <si>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</si>
  <si>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</si>
  <si>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</si>
  <si>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</si>
  <si>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</si>
  <si>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</si>
  <si>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</si>
  <si>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</si>
  <si>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</si>
  <si>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</si>
  <si>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</si>
  <si>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</si>
  <si>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</si>
  <si>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</si>
  <si>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</si>
  <si>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</si>
  <si>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</si>
  <si>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</si>
  <si>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</si>
  <si>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</si>
  <si>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</si>
  <si>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</si>
  <si>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</si>
  <si>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</si>
  <si>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</si>
  <si>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</si>
  <si>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</si>
  <si>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</si>
  <si>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</si>
  <si>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</si>
  <si>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</si>
  <si>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</si>
  <si>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</si>
  <si>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</si>
  <si>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</si>
  <si>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</si>
  <si>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</si>
  <si>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</si>
  <si>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</si>
  <si>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</si>
  <si>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</si>
  <si>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</si>
  <si>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</si>
  <si>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</si>
  <si>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</si>
  <si>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</si>
  <si>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</si>
  <si>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</si>
  <si>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</si>
  <si>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</si>
  <si>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</si>
  <si>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</si>
  <si>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</si>
  <si>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</si>
  <si>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</si>
  <si>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</si>
  <si>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</si>
  <si>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</si>
  <si>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</si>
  <si>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</si>
  <si>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</si>
  <si>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</si>
  <si>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</si>
  <si>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</si>
  <si>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</si>
  <si>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</si>
  <si>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</si>
  <si>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</si>
  <si>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</si>
  <si>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</si>
  <si>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</si>
  <si>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</si>
  <si>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</si>
  <si>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</si>
  <si>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</si>
  <si>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</si>
  <si>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</si>
  <si>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</si>
  <si>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</si>
  <si>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</si>
  <si>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</si>
  <si>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</si>
  <si>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</si>
  <si>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</si>
  <si>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</si>
  <si>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</si>
  <si>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</si>
  <si>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</si>
  <si>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</si>
  <si>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</si>
  <si>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</si>
  <si>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</si>
  <si>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</si>
  <si>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</si>
  <si>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</si>
  <si>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</si>
  <si>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</si>
  <si>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</si>
  <si>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</si>
  <si>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</si>
  <si>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</si>
  <si>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</si>
  <si>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</si>
  <si>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</si>
  <si>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</si>
  <si>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</si>
  <si>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</si>
  <si>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</si>
  <si>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</si>
  <si>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</si>
  <si>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</si>
  <si>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</si>
  <si>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</si>
  <si>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</si>
  <si>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</si>
  <si>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</si>
  <si>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</si>
  <si>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</si>
  <si>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</si>
  <si>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</si>
  <si>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</si>
  <si>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</si>
  <si>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</si>
  <si>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</si>
  <si>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</si>
  <si>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</si>
  <si>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</si>
  <si>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</si>
  <si>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</si>
  <si>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</si>
  <si>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</si>
  <si>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</si>
  <si>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</si>
  <si>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</si>
  <si>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</si>
  <si>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</si>
  <si>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</si>
  <si>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</si>
  <si>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</si>
  <si>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</si>
  <si>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</si>
  <si>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</si>
  <si>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</si>
  <si>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</si>
  <si>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</si>
  <si>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</si>
  <si>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</si>
  <si>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</si>
  <si>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</si>
  <si>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</si>
  <si>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</si>
  <si>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</si>
  <si>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</si>
  <si>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</si>
  <si>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</si>
  <si>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Chg by Mon</t>
  </si>
  <si>
    <t>Chg YTD</t>
  </si>
  <si>
    <t>PROWL</t>
  </si>
  <si>
    <t>ASSISTS</t>
  </si>
  <si>
    <t>VALUE OF DRUGS SEIZED</t>
  </si>
  <si>
    <t>PATROL MILES</t>
  </si>
  <si>
    <t>January</t>
  </si>
  <si>
    <t>Uniform Patrol Division</t>
  </si>
  <si>
    <t>PARKING</t>
  </si>
  <si>
    <t>Citations</t>
  </si>
  <si>
    <t>CODE ENFORCEMENT</t>
  </si>
  <si>
    <t>Complaints Taken</t>
  </si>
  <si>
    <t>Compliant Followups</t>
  </si>
  <si>
    <t>Complaint Complaince</t>
  </si>
  <si>
    <t>Condemnation Actions</t>
  </si>
  <si>
    <t>Actual Condemnations</t>
  </si>
  <si>
    <t>Verbal Warnings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</si>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</sst>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2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21" applyFont="1" applyBorder="1" applyAlignment="1">
      <alignment horizontal="right"/>
    </xf>
    <xf numFmtId="9" fontId="0" fillId="0" borderId="0" xfId="21" applyAlignment="1">
      <alignment horizontal="right"/>
    </xf>
    <xf numFmtId="9" fontId="0" fillId="0" borderId="0" xfId="21" applyBorder="1" applyAlignment="1">
      <alignment horizontal="right"/>
    </xf>
    <xf numFmtId="17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9" fontId="1" fillId="3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9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9" fontId="1" fillId="2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9" fontId="0" fillId="4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9" fontId="0" fillId="5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2" borderId="0" xfId="0" applyFill="1" applyAlignment="1">
      <alignment/>
    </xf>
    <xf numFmtId="17" fontId="1" fillId="2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8" fontId="0" fillId="0" borderId="0" xfId="17" applyNumberFormat="1" applyFont="1" applyAlignment="1">
      <alignment/>
    </xf>
    <xf numFmtId="17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left"/>
    </xf>
    <xf numFmtId="8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8" fontId="0" fillId="0" borderId="0" xfId="0" applyNumberFormat="1" applyFont="1" applyAlignment="1">
      <alignment/>
    </xf>
    <xf numFmtId="44" fontId="0" fillId="0" borderId="0" xfId="17" applyFon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36">
      <selection activeCell="I59" sqref="I59"/>
    </sheetView>
  </sheetViews>
  <sheetFormatPr defaultColWidth="9.140625" defaultRowHeight="12.75"/>
  <cols>
    <col min="1" max="1" width="37.421875" style="0" customWidth="1"/>
    <col min="2" max="2" width="11.28125" style="0" customWidth="1"/>
    <col min="3" max="3" width="19.7109375" style="0" customWidth="1"/>
    <col min="6" max="6" width="17.8515625" style="0" customWidth="1"/>
    <col min="7" max="7" width="14.7109375" style="0" customWidth="1"/>
  </cols>
  <sheetData>
    <row r="1" ht="12.75">
      <c r="A1" s="16">
        <v>39814</v>
      </c>
    </row>
    <row r="2" spans="1:7" ht="12.7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1" t="s">
        <v>21</v>
      </c>
      <c r="B3" s="9"/>
      <c r="C3" s="9"/>
      <c r="D3" s="9"/>
      <c r="E3" s="9"/>
      <c r="F3" s="17" t="e">
        <f>(B3-C3)/C3</f>
        <v>#DIV/0!</v>
      </c>
      <c r="G3" s="17" t="e">
        <f>(D3-E3)/E3</f>
        <v>#DIV/0!</v>
      </c>
    </row>
    <row r="4" spans="6:7" ht="12.75">
      <c r="F4" s="18"/>
      <c r="G4" s="18"/>
    </row>
    <row r="5" ht="12.75">
      <c r="A5" s="1" t="s">
        <v>165</v>
      </c>
    </row>
    <row r="6" spans="1:7" ht="12.75">
      <c r="A6" s="19" t="s">
        <v>142</v>
      </c>
      <c r="B6">
        <v>0</v>
      </c>
      <c r="C6">
        <v>0</v>
      </c>
      <c r="D6">
        <v>0</v>
      </c>
      <c r="E6">
        <v>0</v>
      </c>
      <c r="F6" s="4"/>
      <c r="G6" s="4"/>
    </row>
    <row r="7" spans="1:7" ht="12.75">
      <c r="A7" s="19" t="s">
        <v>11</v>
      </c>
      <c r="B7">
        <v>10</v>
      </c>
      <c r="C7">
        <v>7</v>
      </c>
      <c r="D7">
        <v>10</v>
      </c>
      <c r="E7">
        <v>7</v>
      </c>
      <c r="F7" s="4">
        <f>(B7-C7)/C7</f>
        <v>0.42857142857142855</v>
      </c>
      <c r="G7" s="4">
        <f aca="true" t="shared" si="0" ref="G7:G12">(D7-E7)/E7</f>
        <v>0.42857142857142855</v>
      </c>
    </row>
    <row r="8" spans="1:7" ht="12.75">
      <c r="A8" s="19" t="s">
        <v>126</v>
      </c>
      <c r="B8">
        <v>18</v>
      </c>
      <c r="C8">
        <v>11</v>
      </c>
      <c r="D8">
        <v>18</v>
      </c>
      <c r="E8">
        <v>11</v>
      </c>
      <c r="F8" s="4">
        <f>(B8-C8)/C8</f>
        <v>0.6363636363636364</v>
      </c>
      <c r="G8" s="4">
        <f t="shared" si="0"/>
        <v>0.6363636363636364</v>
      </c>
    </row>
    <row r="9" spans="1:7" ht="12.75">
      <c r="A9" s="19" t="s">
        <v>137</v>
      </c>
      <c r="B9" s="37">
        <v>0</v>
      </c>
      <c r="C9" s="37">
        <v>1</v>
      </c>
      <c r="D9" s="37">
        <f aca="true" t="shared" si="1" ref="D9:E11">B9</f>
        <v>0</v>
      </c>
      <c r="E9" s="37">
        <f t="shared" si="1"/>
        <v>1</v>
      </c>
      <c r="F9" s="4">
        <f>(B9-C9)/C9</f>
        <v>-1</v>
      </c>
      <c r="G9" s="4">
        <f t="shared" si="0"/>
        <v>-1</v>
      </c>
    </row>
    <row r="10" spans="1:7" ht="12.75">
      <c r="A10" s="19" t="s">
        <v>138</v>
      </c>
      <c r="B10" s="37">
        <v>1</v>
      </c>
      <c r="C10" s="37">
        <v>4</v>
      </c>
      <c r="D10" s="37">
        <f t="shared" si="1"/>
        <v>1</v>
      </c>
      <c r="E10" s="37">
        <f t="shared" si="1"/>
        <v>4</v>
      </c>
      <c r="F10" s="4">
        <f>(B10-C10)/C10</f>
        <v>-0.75</v>
      </c>
      <c r="G10" s="4">
        <f t="shared" si="0"/>
        <v>-0.75</v>
      </c>
    </row>
    <row r="11" spans="1:7" ht="12.75">
      <c r="A11" s="19" t="s">
        <v>139</v>
      </c>
      <c r="B11" s="37">
        <v>0</v>
      </c>
      <c r="C11" s="37">
        <v>1</v>
      </c>
      <c r="D11" s="37">
        <f t="shared" si="1"/>
        <v>0</v>
      </c>
      <c r="E11" s="37">
        <f t="shared" si="1"/>
        <v>1</v>
      </c>
      <c r="F11" s="4"/>
      <c r="G11" s="4">
        <f t="shared" si="0"/>
        <v>-1</v>
      </c>
    </row>
    <row r="12" spans="1:7" ht="12.75">
      <c r="A12" s="19" t="s">
        <v>8</v>
      </c>
      <c r="B12">
        <v>0</v>
      </c>
      <c r="C12">
        <v>1</v>
      </c>
      <c r="D12">
        <v>0</v>
      </c>
      <c r="E12">
        <v>1</v>
      </c>
      <c r="F12" s="4">
        <f>(B12-C12)/C12</f>
        <v>-1</v>
      </c>
      <c r="G12" s="4">
        <f t="shared" si="0"/>
        <v>-1</v>
      </c>
    </row>
    <row r="13" spans="1:7" ht="12.75">
      <c r="A13" s="19" t="s">
        <v>147</v>
      </c>
      <c r="B13">
        <v>0</v>
      </c>
      <c r="C13">
        <v>0</v>
      </c>
      <c r="D13">
        <v>0</v>
      </c>
      <c r="E13">
        <v>0</v>
      </c>
      <c r="F13" s="4"/>
      <c r="G13" s="4"/>
    </row>
    <row r="14" spans="1:7" ht="12.75">
      <c r="A14" s="19"/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6</v>
      </c>
    </row>
    <row r="15" spans="1:7" ht="12.75">
      <c r="A15" s="19"/>
      <c r="B15" s="20">
        <f>SUM(B6:B13)</f>
        <v>29</v>
      </c>
      <c r="C15" s="20">
        <f>SUM(C6:C13)</f>
        <v>25</v>
      </c>
      <c r="D15" s="20">
        <f>SUM(D6:D13)</f>
        <v>29</v>
      </c>
      <c r="E15" s="20">
        <f>SUM(E6:E13)</f>
        <v>25</v>
      </c>
      <c r="F15" s="21">
        <f>(B15-C15)/C15</f>
        <v>0.16</v>
      </c>
      <c r="G15" s="21">
        <f>(D15-E15)/E15</f>
        <v>0.16</v>
      </c>
    </row>
    <row r="16" spans="6:7" ht="12.75">
      <c r="F16" s="22"/>
      <c r="G16" s="22"/>
    </row>
    <row r="17" spans="1:7" ht="12.75">
      <c r="A17" s="1" t="s">
        <v>166</v>
      </c>
      <c r="F17" s="22"/>
      <c r="G17" s="22"/>
    </row>
    <row r="18" spans="1:7" ht="12.75">
      <c r="A18" s="23" t="s">
        <v>127</v>
      </c>
      <c r="B18" s="37">
        <v>102</v>
      </c>
      <c r="C18" s="37">
        <v>101</v>
      </c>
      <c r="D18" s="37">
        <f aca="true" t="shared" si="2" ref="D18:E32">B18</f>
        <v>102</v>
      </c>
      <c r="E18" s="37">
        <f t="shared" si="2"/>
        <v>101</v>
      </c>
      <c r="F18" s="24">
        <f>(B18-C18)/C18</f>
        <v>0.009900990099009901</v>
      </c>
      <c r="G18" s="24">
        <f>(D18-E18)/E18</f>
        <v>0.009900990099009901</v>
      </c>
    </row>
    <row r="19" spans="1:7" ht="12.75">
      <c r="A19" s="23" t="s">
        <v>7</v>
      </c>
      <c r="B19" s="37">
        <v>0</v>
      </c>
      <c r="C19" s="37">
        <v>3</v>
      </c>
      <c r="D19" s="37">
        <f t="shared" si="2"/>
        <v>0</v>
      </c>
      <c r="E19" s="37">
        <f t="shared" si="2"/>
        <v>3</v>
      </c>
      <c r="F19" s="24"/>
      <c r="G19" s="24">
        <f aca="true" t="shared" si="3" ref="G19:G35">(D19-E19)/E19</f>
        <v>-1</v>
      </c>
    </row>
    <row r="20" spans="1:7" ht="12.75">
      <c r="A20" s="23" t="s">
        <v>14</v>
      </c>
      <c r="B20" s="37">
        <v>7</v>
      </c>
      <c r="C20" s="37">
        <v>11</v>
      </c>
      <c r="D20" s="37">
        <f t="shared" si="2"/>
        <v>7</v>
      </c>
      <c r="E20" s="37">
        <f t="shared" si="2"/>
        <v>11</v>
      </c>
      <c r="F20" s="24">
        <f aca="true" t="shared" si="4" ref="F20:F35">(B20-C20)/C20</f>
        <v>-0.36363636363636365</v>
      </c>
      <c r="G20" s="24">
        <f t="shared" si="3"/>
        <v>-0.36363636363636365</v>
      </c>
    </row>
    <row r="21" spans="1:7" ht="12.75">
      <c r="A21" s="23" t="s">
        <v>128</v>
      </c>
      <c r="B21" s="37">
        <v>134</v>
      </c>
      <c r="C21" s="37">
        <v>81</v>
      </c>
      <c r="D21" s="37">
        <f t="shared" si="2"/>
        <v>134</v>
      </c>
      <c r="E21" s="37">
        <f t="shared" si="2"/>
        <v>81</v>
      </c>
      <c r="F21" s="24">
        <f t="shared" si="4"/>
        <v>0.654320987654321</v>
      </c>
      <c r="G21" s="24">
        <f t="shared" si="3"/>
        <v>0.654320987654321</v>
      </c>
    </row>
    <row r="22" spans="1:7" ht="12.75">
      <c r="A22" s="23" t="s">
        <v>129</v>
      </c>
      <c r="B22" s="37">
        <v>13</v>
      </c>
      <c r="C22" s="37">
        <v>18</v>
      </c>
      <c r="D22" s="37">
        <f t="shared" si="2"/>
        <v>13</v>
      </c>
      <c r="E22" s="37">
        <f t="shared" si="2"/>
        <v>18</v>
      </c>
      <c r="F22" s="24">
        <f t="shared" si="4"/>
        <v>-0.2777777777777778</v>
      </c>
      <c r="G22" s="24">
        <f t="shared" si="3"/>
        <v>-0.2777777777777778</v>
      </c>
    </row>
    <row r="23" spans="1:7" ht="12.75">
      <c r="A23" s="23" t="s">
        <v>130</v>
      </c>
      <c r="B23" s="37">
        <v>8</v>
      </c>
      <c r="C23" s="37">
        <v>19</v>
      </c>
      <c r="D23" s="37">
        <f t="shared" si="2"/>
        <v>8</v>
      </c>
      <c r="E23" s="37">
        <f t="shared" si="2"/>
        <v>19</v>
      </c>
      <c r="F23" s="24">
        <f t="shared" si="4"/>
        <v>-0.5789473684210527</v>
      </c>
      <c r="G23" s="24">
        <f t="shared" si="3"/>
        <v>-0.5789473684210527</v>
      </c>
    </row>
    <row r="24" spans="1:7" ht="12.75">
      <c r="A24" s="23" t="s">
        <v>131</v>
      </c>
      <c r="B24" s="37">
        <v>86</v>
      </c>
      <c r="C24" s="37">
        <v>88</v>
      </c>
      <c r="D24" s="37">
        <f t="shared" si="2"/>
        <v>86</v>
      </c>
      <c r="E24" s="37">
        <f t="shared" si="2"/>
        <v>88</v>
      </c>
      <c r="F24" s="24">
        <f t="shared" si="4"/>
        <v>-0.022727272727272728</v>
      </c>
      <c r="G24" s="24">
        <f t="shared" si="3"/>
        <v>-0.022727272727272728</v>
      </c>
    </row>
    <row r="25" spans="1:7" ht="12.75">
      <c r="A25" s="23" t="s">
        <v>136</v>
      </c>
      <c r="B25" s="37">
        <v>8</v>
      </c>
      <c r="C25" s="37">
        <v>8</v>
      </c>
      <c r="D25" s="37">
        <f t="shared" si="2"/>
        <v>8</v>
      </c>
      <c r="E25" s="37">
        <f t="shared" si="2"/>
        <v>8</v>
      </c>
      <c r="F25" s="24">
        <f t="shared" si="4"/>
        <v>0</v>
      </c>
      <c r="G25" s="24">
        <f t="shared" si="3"/>
        <v>0</v>
      </c>
    </row>
    <row r="26" spans="1:7" ht="12.75">
      <c r="A26" s="23" t="s">
        <v>148</v>
      </c>
      <c r="B26" s="37">
        <v>29</v>
      </c>
      <c r="C26" s="37">
        <v>33</v>
      </c>
      <c r="D26" s="37">
        <f t="shared" si="2"/>
        <v>29</v>
      </c>
      <c r="E26" s="37">
        <f t="shared" si="2"/>
        <v>33</v>
      </c>
      <c r="F26" s="24">
        <f t="shared" si="4"/>
        <v>-0.12121212121212122</v>
      </c>
      <c r="G26" s="24">
        <f t="shared" si="3"/>
        <v>-0.12121212121212122</v>
      </c>
    </row>
    <row r="27" spans="1:7" ht="12.75">
      <c r="A27" s="23" t="s">
        <v>150</v>
      </c>
      <c r="B27" s="37">
        <v>6</v>
      </c>
      <c r="C27" s="37">
        <v>4</v>
      </c>
      <c r="D27" s="37">
        <f t="shared" si="2"/>
        <v>6</v>
      </c>
      <c r="E27" s="37">
        <f t="shared" si="2"/>
        <v>4</v>
      </c>
      <c r="F27" s="24">
        <f t="shared" si="4"/>
        <v>0.5</v>
      </c>
      <c r="G27" s="24">
        <f t="shared" si="3"/>
        <v>0.5</v>
      </c>
    </row>
    <row r="28" spans="1:7" ht="12.75">
      <c r="A28" s="23" t="s">
        <v>151</v>
      </c>
      <c r="B28" s="37">
        <v>82</v>
      </c>
      <c r="C28" s="37">
        <v>46</v>
      </c>
      <c r="D28" s="37">
        <f t="shared" si="2"/>
        <v>82</v>
      </c>
      <c r="E28" s="37">
        <f t="shared" si="2"/>
        <v>46</v>
      </c>
      <c r="F28" s="24">
        <f t="shared" si="4"/>
        <v>0.782608695652174</v>
      </c>
      <c r="G28" s="24">
        <f t="shared" si="3"/>
        <v>0.782608695652174</v>
      </c>
    </row>
    <row r="29" spans="1:7" ht="12.75">
      <c r="A29" s="23" t="s">
        <v>158</v>
      </c>
      <c r="B29" s="37">
        <v>0</v>
      </c>
      <c r="C29" s="37">
        <v>0</v>
      </c>
      <c r="D29" s="37">
        <f t="shared" si="2"/>
        <v>0</v>
      </c>
      <c r="E29" s="37">
        <f t="shared" si="2"/>
        <v>0</v>
      </c>
      <c r="F29" s="24"/>
      <c r="G29" s="24"/>
    </row>
    <row r="30" spans="1:7" ht="12.75">
      <c r="A30" s="23" t="s">
        <v>152</v>
      </c>
      <c r="B30" s="37">
        <v>23</v>
      </c>
      <c r="C30" s="37">
        <v>23</v>
      </c>
      <c r="D30" s="37">
        <f t="shared" si="2"/>
        <v>23</v>
      </c>
      <c r="E30" s="37">
        <f t="shared" si="2"/>
        <v>23</v>
      </c>
      <c r="F30" s="24">
        <f t="shared" si="4"/>
        <v>0</v>
      </c>
      <c r="G30" s="24">
        <f t="shared" si="3"/>
        <v>0</v>
      </c>
    </row>
    <row r="31" spans="1:7" ht="12.75">
      <c r="A31" s="23" t="s">
        <v>153</v>
      </c>
      <c r="B31" s="37">
        <v>9</v>
      </c>
      <c r="C31" s="37">
        <v>7</v>
      </c>
      <c r="D31" s="37">
        <f t="shared" si="2"/>
        <v>9</v>
      </c>
      <c r="E31" s="37">
        <f t="shared" si="2"/>
        <v>7</v>
      </c>
      <c r="F31" s="24">
        <f t="shared" si="4"/>
        <v>0.2857142857142857</v>
      </c>
      <c r="G31" s="24">
        <f t="shared" si="3"/>
        <v>0.2857142857142857</v>
      </c>
    </row>
    <row r="32" spans="1:7" ht="12.75">
      <c r="A32" s="23" t="s">
        <v>9</v>
      </c>
      <c r="B32" s="37">
        <v>10</v>
      </c>
      <c r="C32" s="37">
        <v>9</v>
      </c>
      <c r="D32" s="37">
        <f t="shared" si="2"/>
        <v>10</v>
      </c>
      <c r="E32" s="37">
        <f t="shared" si="2"/>
        <v>9</v>
      </c>
      <c r="F32" s="24">
        <f t="shared" si="4"/>
        <v>0.1111111111111111</v>
      </c>
      <c r="G32" s="24">
        <f t="shared" si="3"/>
        <v>0.1111111111111111</v>
      </c>
    </row>
    <row r="33" spans="1:7" ht="12.75">
      <c r="A33" s="23" t="s">
        <v>143</v>
      </c>
      <c r="B33">
        <v>0</v>
      </c>
      <c r="C33">
        <v>0</v>
      </c>
      <c r="D33">
        <v>0</v>
      </c>
      <c r="E33">
        <v>0</v>
      </c>
      <c r="F33" s="24"/>
      <c r="G33" s="24"/>
    </row>
    <row r="34" spans="1:7" ht="12.75">
      <c r="A34" s="23" t="s">
        <v>144</v>
      </c>
      <c r="B34">
        <v>0</v>
      </c>
      <c r="C34">
        <v>0</v>
      </c>
      <c r="D34">
        <v>0</v>
      </c>
      <c r="E34">
        <v>0</v>
      </c>
      <c r="F34" s="24"/>
      <c r="G34" s="24"/>
    </row>
    <row r="35" spans="1:7" ht="12.75">
      <c r="A35" s="23" t="s">
        <v>146</v>
      </c>
      <c r="B35">
        <v>1</v>
      </c>
      <c r="C35">
        <v>2</v>
      </c>
      <c r="D35">
        <v>1</v>
      </c>
      <c r="E35">
        <v>2</v>
      </c>
      <c r="F35" s="24">
        <f t="shared" si="4"/>
        <v>-0.5</v>
      </c>
      <c r="G35" s="24">
        <f t="shared" si="3"/>
        <v>-0.5</v>
      </c>
    </row>
    <row r="36" spans="1:7" ht="12.75">
      <c r="A36" s="23"/>
      <c r="B36" s="25" t="s">
        <v>1</v>
      </c>
      <c r="C36" s="25" t="s">
        <v>2</v>
      </c>
      <c r="D36" s="25" t="s">
        <v>3</v>
      </c>
      <c r="E36" s="25" t="s">
        <v>4</v>
      </c>
      <c r="F36" s="25" t="s">
        <v>5</v>
      </c>
      <c r="G36" s="25" t="s">
        <v>6</v>
      </c>
    </row>
    <row r="37" spans="1:7" ht="12.75">
      <c r="A37" s="23"/>
      <c r="B37" s="25">
        <f>SUM(B18:B35)</f>
        <v>518</v>
      </c>
      <c r="C37" s="25">
        <f>SUM(C18:C35)</f>
        <v>453</v>
      </c>
      <c r="D37" s="25">
        <f>SUM(D18:D35)</f>
        <v>518</v>
      </c>
      <c r="E37" s="25">
        <f>SUM(E18:E35)</f>
        <v>453</v>
      </c>
      <c r="F37" s="26">
        <f>(B37-C37)/C37</f>
        <v>0.1434878587196468</v>
      </c>
      <c r="G37" s="26">
        <f>(D37-E37)/E37</f>
        <v>0.1434878587196468</v>
      </c>
    </row>
    <row r="38" spans="6:7" ht="12.75">
      <c r="F38" s="24"/>
      <c r="G38" s="24"/>
    </row>
    <row r="39" spans="1:7" ht="12.75">
      <c r="A39" s="1" t="s">
        <v>167</v>
      </c>
      <c r="F39" s="24"/>
      <c r="G39" s="24"/>
    </row>
    <row r="40" spans="1:7" ht="12.75">
      <c r="A40" s="27" t="s">
        <v>15</v>
      </c>
      <c r="B40">
        <v>0</v>
      </c>
      <c r="C40">
        <v>0</v>
      </c>
      <c r="D40">
        <v>0</v>
      </c>
      <c r="E40">
        <v>0</v>
      </c>
      <c r="F40" s="24"/>
      <c r="G40" s="24"/>
    </row>
    <row r="41" spans="1:7" ht="12.75">
      <c r="A41" s="27" t="s">
        <v>16</v>
      </c>
      <c r="B41" s="37">
        <v>10</v>
      </c>
      <c r="C41" s="37">
        <v>29</v>
      </c>
      <c r="D41" s="37">
        <f aca="true" t="shared" si="5" ref="D41:E51">B41</f>
        <v>10</v>
      </c>
      <c r="E41" s="37">
        <f t="shared" si="5"/>
        <v>29</v>
      </c>
      <c r="F41" s="24">
        <f>(B41-C41)/C41</f>
        <v>-0.6551724137931034</v>
      </c>
      <c r="G41" s="24">
        <f aca="true" t="shared" si="6" ref="G41:G51">(D41-E41)/E41</f>
        <v>-0.6551724137931034</v>
      </c>
    </row>
    <row r="42" spans="1:7" ht="12.75">
      <c r="A42" s="27" t="s">
        <v>132</v>
      </c>
      <c r="B42" s="37">
        <v>30</v>
      </c>
      <c r="C42" s="37">
        <v>48</v>
      </c>
      <c r="D42" s="37">
        <f t="shared" si="5"/>
        <v>30</v>
      </c>
      <c r="E42" s="37">
        <f t="shared" si="5"/>
        <v>48</v>
      </c>
      <c r="F42" s="24">
        <f aca="true" t="shared" si="7" ref="F42:F51">(B42-C42)/C42</f>
        <v>-0.375</v>
      </c>
      <c r="G42" s="24">
        <f t="shared" si="6"/>
        <v>-0.375</v>
      </c>
    </row>
    <row r="43" spans="1:7" ht="12.75">
      <c r="A43" s="27" t="s">
        <v>133</v>
      </c>
      <c r="B43" s="37">
        <v>1</v>
      </c>
      <c r="C43" s="37">
        <v>6</v>
      </c>
      <c r="D43" s="37">
        <f t="shared" si="5"/>
        <v>1</v>
      </c>
      <c r="E43" s="37">
        <f t="shared" si="5"/>
        <v>6</v>
      </c>
      <c r="F43" s="24">
        <f t="shared" si="7"/>
        <v>-0.8333333333333334</v>
      </c>
      <c r="G43" s="24">
        <f t="shared" si="6"/>
        <v>-0.8333333333333334</v>
      </c>
    </row>
    <row r="44" spans="1:7" ht="12.75">
      <c r="A44" s="27" t="s">
        <v>134</v>
      </c>
      <c r="B44" s="37">
        <v>38</v>
      </c>
      <c r="C44" s="37">
        <v>44</v>
      </c>
      <c r="D44" s="37">
        <f t="shared" si="5"/>
        <v>38</v>
      </c>
      <c r="E44" s="37">
        <f t="shared" si="5"/>
        <v>44</v>
      </c>
      <c r="F44" s="24">
        <f t="shared" si="7"/>
        <v>-0.13636363636363635</v>
      </c>
      <c r="G44" s="24">
        <f t="shared" si="6"/>
        <v>-0.13636363636363635</v>
      </c>
    </row>
    <row r="45" spans="1:7" ht="12.75">
      <c r="A45" s="27" t="s">
        <v>135</v>
      </c>
      <c r="B45" s="37">
        <v>25</v>
      </c>
      <c r="C45" s="37">
        <v>22</v>
      </c>
      <c r="D45" s="37">
        <f t="shared" si="5"/>
        <v>25</v>
      </c>
      <c r="E45" s="37">
        <f t="shared" si="5"/>
        <v>22</v>
      </c>
      <c r="F45" s="24">
        <f t="shared" si="7"/>
        <v>0.13636363636363635</v>
      </c>
      <c r="G45" s="24">
        <f t="shared" si="6"/>
        <v>0.13636363636363635</v>
      </c>
    </row>
    <row r="46" spans="1:7" ht="12.75">
      <c r="A46" s="27" t="s">
        <v>156</v>
      </c>
      <c r="B46">
        <v>0</v>
      </c>
      <c r="C46">
        <v>0</v>
      </c>
      <c r="D46">
        <f t="shared" si="5"/>
        <v>0</v>
      </c>
      <c r="E46">
        <f t="shared" si="5"/>
        <v>0</v>
      </c>
      <c r="F46" s="24"/>
      <c r="G46" s="24"/>
    </row>
    <row r="47" spans="1:7" ht="12.75">
      <c r="A47" s="27" t="s">
        <v>18</v>
      </c>
      <c r="B47">
        <v>1</v>
      </c>
      <c r="C47">
        <v>2</v>
      </c>
      <c r="D47">
        <v>1</v>
      </c>
      <c r="E47">
        <f t="shared" si="5"/>
        <v>2</v>
      </c>
      <c r="F47" s="24">
        <f t="shared" si="7"/>
        <v>-0.5</v>
      </c>
      <c r="G47" s="24">
        <f t="shared" si="6"/>
        <v>-0.5</v>
      </c>
    </row>
    <row r="48" spans="1:7" ht="12.75">
      <c r="A48" s="27" t="s">
        <v>145</v>
      </c>
      <c r="B48" s="37">
        <v>1</v>
      </c>
      <c r="C48" s="37">
        <v>0</v>
      </c>
      <c r="D48" s="37">
        <f>B48</f>
        <v>1</v>
      </c>
      <c r="E48" s="37">
        <f t="shared" si="5"/>
        <v>0</v>
      </c>
      <c r="F48" s="24"/>
      <c r="G48" s="24"/>
    </row>
    <row r="49" spans="1:7" ht="12.75">
      <c r="A49" s="27" t="s">
        <v>10</v>
      </c>
      <c r="B49" s="37">
        <v>0</v>
      </c>
      <c r="C49" s="37">
        <v>0</v>
      </c>
      <c r="D49" s="37">
        <f>B49</f>
        <v>0</v>
      </c>
      <c r="E49" s="37">
        <f t="shared" si="5"/>
        <v>0</v>
      </c>
      <c r="F49" s="24"/>
      <c r="G49" s="24"/>
    </row>
    <row r="50" spans="1:7" ht="12.75">
      <c r="A50" s="27" t="s">
        <v>155</v>
      </c>
      <c r="B50" s="37">
        <v>26</v>
      </c>
      <c r="C50" s="37">
        <v>15</v>
      </c>
      <c r="D50" s="37">
        <f>B50</f>
        <v>26</v>
      </c>
      <c r="E50" s="37">
        <f t="shared" si="5"/>
        <v>15</v>
      </c>
      <c r="F50" s="24">
        <f t="shared" si="7"/>
        <v>0.7333333333333333</v>
      </c>
      <c r="G50" s="24">
        <f t="shared" si="6"/>
        <v>0.7333333333333333</v>
      </c>
    </row>
    <row r="51" spans="1:7" ht="12.75">
      <c r="A51" s="27" t="s">
        <v>12</v>
      </c>
      <c r="B51" s="37">
        <v>6</v>
      </c>
      <c r="C51" s="37">
        <v>3</v>
      </c>
      <c r="D51" s="37">
        <f>B51</f>
        <v>6</v>
      </c>
      <c r="E51" s="37">
        <f t="shared" si="5"/>
        <v>3</v>
      </c>
      <c r="F51" s="24">
        <f t="shared" si="7"/>
        <v>1</v>
      </c>
      <c r="G51" s="24">
        <f t="shared" si="6"/>
        <v>1</v>
      </c>
    </row>
    <row r="52" spans="1:7" ht="12.75">
      <c r="A52" s="27"/>
      <c r="B52" s="28" t="s">
        <v>1</v>
      </c>
      <c r="C52" s="28" t="s">
        <v>2</v>
      </c>
      <c r="D52" s="28" t="s">
        <v>3</v>
      </c>
      <c r="E52" s="28" t="s">
        <v>4</v>
      </c>
      <c r="F52" s="28" t="s">
        <v>5</v>
      </c>
      <c r="G52" s="28" t="s">
        <v>6</v>
      </c>
    </row>
    <row r="53" spans="1:7" ht="12.75">
      <c r="A53" s="27"/>
      <c r="B53" s="27">
        <f>SUM(B40:B51)</f>
        <v>138</v>
      </c>
      <c r="C53" s="27">
        <f>SUM(C40:C51)</f>
        <v>169</v>
      </c>
      <c r="D53" s="27">
        <f>SUM(D40:D51)</f>
        <v>138</v>
      </c>
      <c r="E53" s="27">
        <f>SUM(E40:E51)</f>
        <v>169</v>
      </c>
      <c r="F53" s="29">
        <f>(B53-C53)/C53</f>
        <v>-0.1834319526627219</v>
      </c>
      <c r="G53" s="29">
        <f>(D53-E53)/E53</f>
        <v>-0.1834319526627219</v>
      </c>
    </row>
    <row r="54" spans="6:7" ht="12.75">
      <c r="F54" s="30"/>
      <c r="G54" s="30"/>
    </row>
    <row r="55" spans="1:7" ht="12.75">
      <c r="A55" s="1" t="s">
        <v>168</v>
      </c>
      <c r="F55" s="30"/>
      <c r="G55" s="30"/>
    </row>
    <row r="56" spans="1:7" ht="12.75">
      <c r="A56" s="31" t="s">
        <v>140</v>
      </c>
      <c r="B56" s="37">
        <v>0</v>
      </c>
      <c r="C56" s="37">
        <v>0</v>
      </c>
      <c r="D56" s="37">
        <f aca="true" t="shared" si="8" ref="D56:E63">B56</f>
        <v>0</v>
      </c>
      <c r="E56" s="37">
        <f t="shared" si="8"/>
        <v>0</v>
      </c>
      <c r="F56" s="30"/>
      <c r="G56" s="30"/>
    </row>
    <row r="57" spans="1:7" ht="12.75">
      <c r="A57" s="31" t="s">
        <v>157</v>
      </c>
      <c r="B57" s="37">
        <v>0</v>
      </c>
      <c r="C57" s="37">
        <v>0</v>
      </c>
      <c r="D57" s="37">
        <f t="shared" si="8"/>
        <v>0</v>
      </c>
      <c r="E57" s="37">
        <f t="shared" si="8"/>
        <v>0</v>
      </c>
      <c r="F57" s="30"/>
      <c r="G57" s="30"/>
    </row>
    <row r="58" spans="1:7" ht="12.75">
      <c r="A58" s="31" t="s">
        <v>141</v>
      </c>
      <c r="B58" s="37">
        <v>56</v>
      </c>
      <c r="C58" s="37">
        <v>79</v>
      </c>
      <c r="D58" s="37">
        <f t="shared" si="8"/>
        <v>56</v>
      </c>
      <c r="E58" s="37">
        <f t="shared" si="8"/>
        <v>79</v>
      </c>
      <c r="F58" s="30">
        <f aca="true" t="shared" si="9" ref="F58:F63">(B58-C58)/C58</f>
        <v>-0.2911392405063291</v>
      </c>
      <c r="G58" s="30">
        <f aca="true" t="shared" si="10" ref="G58:G63">(D58-E58)/E58</f>
        <v>-0.2911392405063291</v>
      </c>
    </row>
    <row r="59" spans="1:7" ht="12.75">
      <c r="A59" s="31" t="s">
        <v>160</v>
      </c>
      <c r="B59" s="37">
        <v>0</v>
      </c>
      <c r="C59" s="37">
        <v>0</v>
      </c>
      <c r="D59" s="37">
        <f t="shared" si="8"/>
        <v>0</v>
      </c>
      <c r="E59" s="37">
        <f t="shared" si="8"/>
        <v>0</v>
      </c>
      <c r="F59" s="30"/>
      <c r="G59" s="30"/>
    </row>
    <row r="60" spans="1:7" ht="12.75">
      <c r="A60" s="31" t="s">
        <v>20</v>
      </c>
      <c r="B60" s="37">
        <v>447</v>
      </c>
      <c r="C60" s="37">
        <v>494</v>
      </c>
      <c r="D60" s="37">
        <f t="shared" si="8"/>
        <v>447</v>
      </c>
      <c r="E60" s="37">
        <f t="shared" si="8"/>
        <v>494</v>
      </c>
      <c r="F60" s="30">
        <f t="shared" si="9"/>
        <v>-0.0951417004048583</v>
      </c>
      <c r="G60" s="30">
        <f t="shared" si="10"/>
        <v>-0.0951417004048583</v>
      </c>
    </row>
    <row r="61" spans="1:7" ht="12.75">
      <c r="A61" s="31" t="s">
        <v>154</v>
      </c>
      <c r="B61">
        <v>0</v>
      </c>
      <c r="C61">
        <v>0</v>
      </c>
      <c r="D61">
        <f t="shared" si="8"/>
        <v>0</v>
      </c>
      <c r="E61">
        <f t="shared" si="8"/>
        <v>0</v>
      </c>
      <c r="F61" s="30"/>
      <c r="G61" s="30"/>
    </row>
    <row r="62" spans="1:7" ht="12.75">
      <c r="A62" s="31" t="s">
        <v>149</v>
      </c>
      <c r="B62" s="37">
        <v>33</v>
      </c>
      <c r="C62" s="37">
        <v>45</v>
      </c>
      <c r="D62" s="37">
        <f t="shared" si="8"/>
        <v>33</v>
      </c>
      <c r="E62" s="37">
        <f t="shared" si="8"/>
        <v>45</v>
      </c>
      <c r="F62" s="30">
        <f t="shared" si="9"/>
        <v>-0.26666666666666666</v>
      </c>
      <c r="G62" s="30">
        <f t="shared" si="10"/>
        <v>-0.26666666666666666</v>
      </c>
    </row>
    <row r="63" spans="1:7" ht="12.75">
      <c r="A63" s="31" t="s">
        <v>19</v>
      </c>
      <c r="B63" s="37">
        <v>10</v>
      </c>
      <c r="C63" s="37">
        <v>9</v>
      </c>
      <c r="D63" s="37">
        <f t="shared" si="8"/>
        <v>10</v>
      </c>
      <c r="E63" s="37">
        <f t="shared" si="8"/>
        <v>9</v>
      </c>
      <c r="F63" s="30">
        <f t="shared" si="9"/>
        <v>0.1111111111111111</v>
      </c>
      <c r="G63" s="30">
        <f t="shared" si="10"/>
        <v>0.1111111111111111</v>
      </c>
    </row>
    <row r="64" spans="1:7" ht="12.75">
      <c r="A64" s="31"/>
      <c r="B64" s="32" t="s">
        <v>1</v>
      </c>
      <c r="C64" s="32" t="s">
        <v>2</v>
      </c>
      <c r="D64" s="32" t="s">
        <v>3</v>
      </c>
      <c r="E64" s="32" t="s">
        <v>4</v>
      </c>
      <c r="F64" s="32" t="s">
        <v>5</v>
      </c>
      <c r="G64" s="32" t="s">
        <v>6</v>
      </c>
    </row>
    <row r="65" spans="1:7" ht="12.75">
      <c r="A65" s="31"/>
      <c r="B65" s="31">
        <f>SUM(B56:B63)</f>
        <v>546</v>
      </c>
      <c r="C65" s="31">
        <f>SUM(C56:C63)</f>
        <v>627</v>
      </c>
      <c r="D65" s="31">
        <f>SUM(D56:D63)</f>
        <v>546</v>
      </c>
      <c r="E65" s="31">
        <f>SUM(E56:E63)</f>
        <v>627</v>
      </c>
      <c r="F65" s="33">
        <f>(B65-C65)/C65</f>
        <v>-0.1291866028708134</v>
      </c>
      <c r="G65" s="33">
        <f>(D65-E65)/E65</f>
        <v>-0.1291866028708134</v>
      </c>
    </row>
  </sheetData>
  <conditionalFormatting sqref="F6:G1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conditionalFormatting sqref="G18:G35">
    <cfRule type="cellIs" priority="4" dxfId="1" operator="lessThan" stopIfTrue="1">
      <formula>0</formula>
    </cfRule>
    <cfRule type="cellIs" priority="5" dxfId="0" operator="greaterThan" stopIfTrue="1">
      <formula>0</formula>
    </cfRule>
  </conditionalFormatting>
  <conditionalFormatting sqref="G40:G51">
    <cfRule type="cellIs" priority="6" dxfId="1" operator="greaterThan" stopIfTrue="1">
      <formula>0</formula>
    </cfRule>
    <cfRule type="cellIs" priority="7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25" sqref="G25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12.421875" style="0" customWidth="1"/>
    <col min="5" max="5" width="13.00390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109</v>
      </c>
      <c r="C1" s="40">
        <v>39814</v>
      </c>
    </row>
    <row r="3" ht="12.75">
      <c r="A3" s="2" t="s">
        <v>111</v>
      </c>
    </row>
    <row r="4" spans="2:7" s="1" customFormat="1" ht="12.75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5" ht="12.75">
      <c r="A5" s="2" t="s">
        <v>110</v>
      </c>
      <c r="B5" s="39">
        <v>0</v>
      </c>
      <c r="C5" s="41">
        <v>0</v>
      </c>
      <c r="D5" s="39">
        <v>0</v>
      </c>
      <c r="E5" s="41">
        <v>0</v>
      </c>
    </row>
    <row r="6" spans="1:5" ht="12.75">
      <c r="A6" s="10">
        <v>2000</v>
      </c>
      <c r="B6" s="6">
        <v>0</v>
      </c>
      <c r="C6" s="41">
        <v>66.45</v>
      </c>
      <c r="D6" s="6">
        <v>0</v>
      </c>
      <c r="E6" s="41">
        <v>66.45</v>
      </c>
    </row>
    <row r="7" spans="1:5" ht="12.75">
      <c r="A7" s="10">
        <v>2001</v>
      </c>
      <c r="B7" s="6">
        <v>0</v>
      </c>
      <c r="C7" s="41">
        <v>0</v>
      </c>
      <c r="D7" s="6">
        <v>0</v>
      </c>
      <c r="E7" s="41">
        <v>0</v>
      </c>
    </row>
    <row r="8" spans="1:5" ht="12.75">
      <c r="A8" s="10">
        <v>2002</v>
      </c>
      <c r="B8" s="6">
        <v>0</v>
      </c>
      <c r="C8" s="41">
        <v>55.98</v>
      </c>
      <c r="D8" s="6">
        <v>0</v>
      </c>
      <c r="E8" s="41">
        <v>55.98</v>
      </c>
    </row>
    <row r="9" spans="1:5" ht="12.75">
      <c r="A9" s="10">
        <v>2003</v>
      </c>
      <c r="B9" s="39">
        <v>123.41</v>
      </c>
      <c r="C9" s="41">
        <v>0</v>
      </c>
      <c r="D9" s="39">
        <v>123.41</v>
      </c>
      <c r="E9" s="41">
        <v>0</v>
      </c>
    </row>
    <row r="10" spans="1:5" ht="12.75">
      <c r="A10" s="10">
        <v>2004</v>
      </c>
      <c r="B10" s="39">
        <v>423.55</v>
      </c>
      <c r="C10" s="41">
        <v>1495.44</v>
      </c>
      <c r="D10" s="39">
        <v>423.55</v>
      </c>
      <c r="E10" s="41">
        <v>1495.44</v>
      </c>
    </row>
    <row r="11" spans="1:5" ht="12.75">
      <c r="A11" s="10">
        <v>2005</v>
      </c>
      <c r="B11" s="39">
        <v>10.8</v>
      </c>
      <c r="C11" s="41">
        <v>382.15</v>
      </c>
      <c r="D11" s="39">
        <v>10.8</v>
      </c>
      <c r="E11" s="41">
        <v>382.15</v>
      </c>
    </row>
    <row r="12" spans="1:5" ht="12.75">
      <c r="A12" s="10">
        <v>2006</v>
      </c>
      <c r="B12" s="39">
        <v>659.99</v>
      </c>
      <c r="C12" s="41">
        <v>13898.11</v>
      </c>
      <c r="D12" s="39">
        <v>659.99</v>
      </c>
      <c r="E12" s="41">
        <v>13898.11</v>
      </c>
    </row>
    <row r="13" spans="1:5" ht="12.75">
      <c r="A13" s="10">
        <v>2007</v>
      </c>
      <c r="B13" s="39">
        <v>527.84</v>
      </c>
      <c r="C13" s="41">
        <v>21.7</v>
      </c>
      <c r="D13" s="39">
        <v>527.84</v>
      </c>
      <c r="E13" s="41">
        <v>21.7</v>
      </c>
    </row>
    <row r="14" spans="1:5" ht="12.75">
      <c r="A14" s="10">
        <v>2008</v>
      </c>
      <c r="B14" s="39">
        <v>0</v>
      </c>
      <c r="C14" s="41">
        <v>0</v>
      </c>
      <c r="D14" s="39">
        <v>0</v>
      </c>
      <c r="E14" s="41">
        <v>0</v>
      </c>
    </row>
    <row r="15" spans="1:5" ht="12.75">
      <c r="A15" s="10" t="s">
        <v>113</v>
      </c>
      <c r="C15" s="41"/>
      <c r="E15" s="41"/>
    </row>
    <row r="16" spans="1:5" ht="12.75">
      <c r="A16" s="42" t="s">
        <v>114</v>
      </c>
      <c r="B16" s="43">
        <f>SUM(B5:B19)</f>
        <v>1745.5900000000001</v>
      </c>
      <c r="C16" s="44">
        <f>SUM(C5:C15)</f>
        <v>15919.830000000002</v>
      </c>
      <c r="D16" s="43">
        <f>SUM(D5:D19)</f>
        <v>1745.5900000000001</v>
      </c>
      <c r="E16" s="44">
        <f>SUM(E5:E15)</f>
        <v>15919.830000000002</v>
      </c>
    </row>
    <row r="17" spans="3:7" s="1" customFormat="1" ht="12.75">
      <c r="C17"/>
      <c r="D17"/>
      <c r="E17"/>
      <c r="F17" s="1" t="s">
        <v>5</v>
      </c>
      <c r="G17" s="1" t="s">
        <v>6</v>
      </c>
    </row>
    <row r="18" ht="12.75">
      <c r="A18" s="2" t="s">
        <v>112</v>
      </c>
    </row>
    <row r="19" spans="2:5" ht="12.75">
      <c r="B19" s="43"/>
      <c r="C19" s="2"/>
      <c r="D19" s="2"/>
      <c r="E19" s="2" t="s">
        <v>4</v>
      </c>
    </row>
    <row r="20" spans="1:5" ht="12.75">
      <c r="A20" s="2" t="s">
        <v>110</v>
      </c>
      <c r="B20">
        <v>0</v>
      </c>
      <c r="C20" s="6">
        <v>20</v>
      </c>
      <c r="D20">
        <v>0</v>
      </c>
      <c r="E20" s="6">
        <v>20</v>
      </c>
    </row>
    <row r="21" spans="1:5" ht="12.75">
      <c r="A21" s="10">
        <v>2000</v>
      </c>
      <c r="B21" s="6">
        <v>40</v>
      </c>
      <c r="C21" s="6">
        <v>0</v>
      </c>
      <c r="D21" s="6">
        <v>40</v>
      </c>
      <c r="E21" s="6">
        <v>0</v>
      </c>
    </row>
    <row r="22" spans="1:5" ht="12.75">
      <c r="A22" s="10">
        <v>2001</v>
      </c>
      <c r="B22" s="6">
        <v>72.39</v>
      </c>
      <c r="C22" s="6">
        <v>0</v>
      </c>
      <c r="D22" s="6">
        <v>72.39</v>
      </c>
      <c r="E22" s="6">
        <v>0</v>
      </c>
    </row>
    <row r="23" spans="1:5" ht="12.75">
      <c r="A23" s="10">
        <v>2002</v>
      </c>
      <c r="B23" s="39">
        <v>0</v>
      </c>
      <c r="C23" s="45">
        <v>0</v>
      </c>
      <c r="D23" s="39">
        <v>0</v>
      </c>
      <c r="E23" s="45">
        <v>0</v>
      </c>
    </row>
    <row r="24" spans="1:5" ht="12.75">
      <c r="A24" s="10">
        <v>2003</v>
      </c>
      <c r="B24" s="39">
        <v>528.13</v>
      </c>
      <c r="C24" s="6">
        <v>399.56</v>
      </c>
      <c r="D24" s="39">
        <v>528.13</v>
      </c>
      <c r="E24" s="6">
        <v>399.56</v>
      </c>
    </row>
    <row r="25" spans="1:5" ht="12.75">
      <c r="A25" s="10">
        <v>2004</v>
      </c>
      <c r="B25" s="46">
        <v>772.8</v>
      </c>
      <c r="C25" s="6">
        <v>322.96</v>
      </c>
      <c r="D25" s="46">
        <v>772.8</v>
      </c>
      <c r="E25" s="6">
        <v>322.96</v>
      </c>
    </row>
    <row r="26" spans="1:5" ht="12.75">
      <c r="A26" s="10">
        <v>2005</v>
      </c>
      <c r="B26" s="46">
        <v>165</v>
      </c>
      <c r="C26" s="6">
        <v>166.5</v>
      </c>
      <c r="D26" s="46">
        <v>165</v>
      </c>
      <c r="E26" s="6">
        <v>166.5</v>
      </c>
    </row>
    <row r="27" spans="1:5" ht="12.75">
      <c r="A27" s="10">
        <v>2006</v>
      </c>
      <c r="B27" s="6">
        <v>466</v>
      </c>
      <c r="C27" s="6">
        <v>1782.02</v>
      </c>
      <c r="D27" s="6">
        <v>466</v>
      </c>
      <c r="E27" s="6">
        <v>1782.02</v>
      </c>
    </row>
    <row r="28" spans="1:5" ht="12.75">
      <c r="A28" s="10">
        <v>2007</v>
      </c>
      <c r="B28" s="6">
        <v>529.46</v>
      </c>
      <c r="C28" s="46">
        <v>200</v>
      </c>
      <c r="D28" s="6">
        <v>529.46</v>
      </c>
      <c r="E28" s="46">
        <v>200</v>
      </c>
    </row>
    <row r="29" spans="1:5" ht="12.75">
      <c r="A29" s="10">
        <v>2008</v>
      </c>
      <c r="B29" s="6">
        <v>40</v>
      </c>
      <c r="C29" s="46">
        <v>0</v>
      </c>
      <c r="D29" s="6">
        <v>40</v>
      </c>
      <c r="E29" s="46">
        <v>0</v>
      </c>
    </row>
    <row r="30" spans="1:5" ht="12.75">
      <c r="A30" s="10" t="s">
        <v>113</v>
      </c>
      <c r="B30" s="6"/>
      <c r="C30" s="6"/>
      <c r="D30" s="6"/>
      <c r="E30" s="6"/>
    </row>
    <row r="31" spans="1:5" ht="12.75">
      <c r="A31" s="10" t="s">
        <v>114</v>
      </c>
      <c r="B31" s="43">
        <v>2613.78</v>
      </c>
      <c r="C31" s="43">
        <v>2891.04</v>
      </c>
      <c r="D31" s="43">
        <v>2613.78</v>
      </c>
      <c r="E31" s="43">
        <v>2891.04</v>
      </c>
    </row>
  </sheetData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3">
      <selection activeCell="F46" sqref="F46"/>
    </sheetView>
  </sheetViews>
  <sheetFormatPr defaultColWidth="9.140625" defaultRowHeight="12.75"/>
  <cols>
    <col min="1" max="1" width="42.57421875" style="1" bestFit="1" customWidth="1"/>
    <col min="2" max="2" width="10.8515625" style="0" bestFit="1" customWidth="1"/>
    <col min="3" max="3" width="20.00390625" style="0" bestFit="1" customWidth="1"/>
    <col min="4" max="4" width="5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0</v>
      </c>
    </row>
    <row r="2" spans="1:7" s="1" customFormat="1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ht="12.75">
      <c r="A3" s="2" t="s">
        <v>125</v>
      </c>
    </row>
    <row r="4" ht="12.75">
      <c r="A4" s="2"/>
    </row>
    <row r="5" spans="1:7" ht="12.75">
      <c r="A5" s="2" t="s">
        <v>126</v>
      </c>
      <c r="B5" s="37">
        <v>18</v>
      </c>
      <c r="C5" s="37">
        <v>11</v>
      </c>
      <c r="D5" s="37">
        <f>B5</f>
        <v>18</v>
      </c>
      <c r="E5" s="37">
        <f>C5</f>
        <v>11</v>
      </c>
      <c r="F5" s="4"/>
      <c r="G5" s="4"/>
    </row>
    <row r="6" spans="1:7" ht="12.75">
      <c r="A6" s="2" t="s">
        <v>127</v>
      </c>
      <c r="B6" s="37">
        <v>102</v>
      </c>
      <c r="C6" s="37">
        <v>101</v>
      </c>
      <c r="D6" s="37">
        <f aca="true" t="shared" si="0" ref="D6:E51">B6</f>
        <v>102</v>
      </c>
      <c r="E6" s="37">
        <f t="shared" si="0"/>
        <v>101</v>
      </c>
      <c r="F6" s="4"/>
      <c r="G6" s="4"/>
    </row>
    <row r="7" spans="1:7" ht="12.75">
      <c r="A7" s="2" t="s">
        <v>20</v>
      </c>
      <c r="B7" s="37">
        <v>447</v>
      </c>
      <c r="C7" s="37">
        <v>494</v>
      </c>
      <c r="D7" s="37">
        <f t="shared" si="0"/>
        <v>447</v>
      </c>
      <c r="E7" s="37">
        <f t="shared" si="0"/>
        <v>494</v>
      </c>
      <c r="F7" s="4"/>
      <c r="G7" s="4"/>
    </row>
    <row r="8" spans="1:7" ht="12.75">
      <c r="A8" s="2" t="s">
        <v>7</v>
      </c>
      <c r="B8" s="37">
        <v>0</v>
      </c>
      <c r="C8" s="37">
        <v>3</v>
      </c>
      <c r="D8" s="37">
        <f t="shared" si="0"/>
        <v>0</v>
      </c>
      <c r="E8" s="37">
        <f t="shared" si="0"/>
        <v>3</v>
      </c>
      <c r="F8" s="4"/>
      <c r="G8" s="4"/>
    </row>
    <row r="9" spans="1:7" ht="12.75">
      <c r="A9" s="2" t="s">
        <v>14</v>
      </c>
      <c r="B9" s="37">
        <v>7</v>
      </c>
      <c r="C9" s="37">
        <v>11</v>
      </c>
      <c r="D9" s="37">
        <f t="shared" si="0"/>
        <v>7</v>
      </c>
      <c r="E9" s="37">
        <f t="shared" si="0"/>
        <v>11</v>
      </c>
      <c r="F9" s="4"/>
      <c r="G9" s="4"/>
    </row>
    <row r="10" spans="1:7" ht="12.75">
      <c r="A10" s="2" t="s">
        <v>186</v>
      </c>
      <c r="B10" s="37">
        <v>0</v>
      </c>
      <c r="C10" s="37">
        <v>0</v>
      </c>
      <c r="D10" s="37">
        <f t="shared" si="0"/>
        <v>0</v>
      </c>
      <c r="E10" s="37">
        <f t="shared" si="0"/>
        <v>0</v>
      </c>
      <c r="F10" s="4"/>
      <c r="G10" s="4"/>
    </row>
    <row r="11" spans="1:7" ht="12.75">
      <c r="A11" s="2" t="s">
        <v>128</v>
      </c>
      <c r="B11" s="37">
        <v>134</v>
      </c>
      <c r="C11" s="37">
        <v>81</v>
      </c>
      <c r="D11" s="37">
        <f t="shared" si="0"/>
        <v>134</v>
      </c>
      <c r="E11" s="37">
        <f t="shared" si="0"/>
        <v>81</v>
      </c>
      <c r="F11" s="4"/>
      <c r="G11" s="4"/>
    </row>
    <row r="12" spans="1:7" ht="12.75">
      <c r="A12" s="2" t="s">
        <v>129</v>
      </c>
      <c r="B12" s="37">
        <v>13</v>
      </c>
      <c r="C12" s="37">
        <v>18</v>
      </c>
      <c r="D12" s="37">
        <f t="shared" si="0"/>
        <v>13</v>
      </c>
      <c r="E12" s="37">
        <f t="shared" si="0"/>
        <v>18</v>
      </c>
      <c r="F12" s="4"/>
      <c r="G12" s="4"/>
    </row>
    <row r="13" spans="1:7" ht="12.75">
      <c r="A13" s="2" t="s">
        <v>130</v>
      </c>
      <c r="B13" s="37">
        <v>8</v>
      </c>
      <c r="C13" s="37">
        <v>19</v>
      </c>
      <c r="D13" s="37">
        <f t="shared" si="0"/>
        <v>8</v>
      </c>
      <c r="E13" s="37">
        <f t="shared" si="0"/>
        <v>19</v>
      </c>
      <c r="F13" s="4"/>
      <c r="G13" s="4"/>
    </row>
    <row r="14" spans="1:7" ht="12.75">
      <c r="A14" s="2" t="s">
        <v>15</v>
      </c>
      <c r="B14" s="37">
        <v>0</v>
      </c>
      <c r="C14" s="37">
        <v>0</v>
      </c>
      <c r="D14" s="37">
        <f t="shared" si="0"/>
        <v>0</v>
      </c>
      <c r="E14" s="37">
        <f t="shared" si="0"/>
        <v>0</v>
      </c>
      <c r="F14" s="4"/>
      <c r="G14" s="4"/>
    </row>
    <row r="15" spans="1:7" ht="12.75">
      <c r="A15" s="2" t="s">
        <v>131</v>
      </c>
      <c r="B15" s="37">
        <v>86</v>
      </c>
      <c r="C15" s="37">
        <v>88</v>
      </c>
      <c r="D15" s="37">
        <f t="shared" si="0"/>
        <v>86</v>
      </c>
      <c r="E15" s="37">
        <f t="shared" si="0"/>
        <v>88</v>
      </c>
      <c r="F15" s="4"/>
      <c r="G15" s="4"/>
    </row>
    <row r="16" spans="1:7" ht="12.75">
      <c r="A16" s="2" t="s">
        <v>16</v>
      </c>
      <c r="B16" s="37">
        <v>10</v>
      </c>
      <c r="C16" s="37">
        <v>29</v>
      </c>
      <c r="D16" s="37">
        <f t="shared" si="0"/>
        <v>10</v>
      </c>
      <c r="E16" s="37">
        <f t="shared" si="0"/>
        <v>29</v>
      </c>
      <c r="F16" s="4"/>
      <c r="G16" s="4"/>
    </row>
    <row r="17" spans="1:7" ht="12.75">
      <c r="A17" s="2" t="s">
        <v>132</v>
      </c>
      <c r="B17" s="37">
        <v>30</v>
      </c>
      <c r="C17" s="37">
        <v>48</v>
      </c>
      <c r="D17" s="37">
        <f t="shared" si="0"/>
        <v>30</v>
      </c>
      <c r="E17" s="37">
        <f t="shared" si="0"/>
        <v>48</v>
      </c>
      <c r="F17" s="4"/>
      <c r="G17" s="4"/>
    </row>
    <row r="18" spans="1:7" ht="12.75">
      <c r="A18" s="2" t="s">
        <v>133</v>
      </c>
      <c r="B18" s="37">
        <v>1</v>
      </c>
      <c r="C18" s="37">
        <v>6</v>
      </c>
      <c r="D18" s="37">
        <f t="shared" si="0"/>
        <v>1</v>
      </c>
      <c r="E18" s="37">
        <f t="shared" si="0"/>
        <v>6</v>
      </c>
      <c r="F18" s="4"/>
      <c r="G18" s="4"/>
    </row>
    <row r="19" spans="1:7" ht="12.75">
      <c r="A19" s="2" t="s">
        <v>134</v>
      </c>
      <c r="B19" s="37">
        <v>38</v>
      </c>
      <c r="C19" s="37">
        <v>44</v>
      </c>
      <c r="D19" s="37">
        <f t="shared" si="0"/>
        <v>38</v>
      </c>
      <c r="E19" s="37">
        <f t="shared" si="0"/>
        <v>44</v>
      </c>
      <c r="F19" s="4"/>
      <c r="G19" s="4"/>
    </row>
    <row r="20" spans="1:7" ht="12.75">
      <c r="A20" s="2" t="s">
        <v>135</v>
      </c>
      <c r="B20" s="37">
        <v>25</v>
      </c>
      <c r="C20" s="37">
        <v>22</v>
      </c>
      <c r="D20" s="37">
        <f t="shared" si="0"/>
        <v>25</v>
      </c>
      <c r="E20" s="37">
        <f t="shared" si="0"/>
        <v>22</v>
      </c>
      <c r="F20" s="4"/>
      <c r="G20" s="4"/>
    </row>
    <row r="21" spans="1:7" ht="12.75">
      <c r="A21" s="2" t="s">
        <v>136</v>
      </c>
      <c r="B21" s="37">
        <v>8</v>
      </c>
      <c r="C21" s="37">
        <v>8</v>
      </c>
      <c r="D21" s="37">
        <f t="shared" si="0"/>
        <v>8</v>
      </c>
      <c r="E21" s="37">
        <f t="shared" si="0"/>
        <v>8</v>
      </c>
      <c r="F21" s="4"/>
      <c r="G21" s="4"/>
    </row>
    <row r="22" spans="1:7" ht="12.75">
      <c r="A22" s="2" t="s">
        <v>137</v>
      </c>
      <c r="B22" s="37">
        <v>0</v>
      </c>
      <c r="C22" s="37">
        <v>1</v>
      </c>
      <c r="D22" s="37">
        <f t="shared" si="0"/>
        <v>0</v>
      </c>
      <c r="E22" s="37">
        <f t="shared" si="0"/>
        <v>1</v>
      </c>
      <c r="F22" s="4"/>
      <c r="G22" s="4"/>
    </row>
    <row r="23" spans="1:7" ht="12.75">
      <c r="A23" s="2" t="s">
        <v>138</v>
      </c>
      <c r="B23" s="37">
        <v>1</v>
      </c>
      <c r="C23" s="37">
        <v>4</v>
      </c>
      <c r="D23" s="37">
        <f t="shared" si="0"/>
        <v>1</v>
      </c>
      <c r="E23" s="37">
        <f t="shared" si="0"/>
        <v>4</v>
      </c>
      <c r="F23" s="4"/>
      <c r="G23" s="4"/>
    </row>
    <row r="24" spans="1:7" ht="12.75">
      <c r="A24" s="2" t="s">
        <v>139</v>
      </c>
      <c r="B24" s="37">
        <v>0</v>
      </c>
      <c r="C24" s="37">
        <v>1</v>
      </c>
      <c r="D24" s="37">
        <f t="shared" si="0"/>
        <v>0</v>
      </c>
      <c r="E24" s="37">
        <f t="shared" si="0"/>
        <v>1</v>
      </c>
      <c r="F24" s="4"/>
      <c r="G24" s="4"/>
    </row>
    <row r="25" spans="1:7" ht="12.75">
      <c r="A25" s="2" t="s">
        <v>156</v>
      </c>
      <c r="B25" s="37">
        <v>0</v>
      </c>
      <c r="C25" s="37">
        <v>0</v>
      </c>
      <c r="D25" s="37">
        <f t="shared" si="0"/>
        <v>0</v>
      </c>
      <c r="E25" s="37">
        <f t="shared" si="0"/>
        <v>0</v>
      </c>
      <c r="F25" s="4"/>
      <c r="G25" s="4"/>
    </row>
    <row r="26" spans="1:7" ht="12.75">
      <c r="A26" s="2" t="s">
        <v>140</v>
      </c>
      <c r="B26" s="37">
        <v>0</v>
      </c>
      <c r="C26" s="37">
        <v>0</v>
      </c>
      <c r="D26" s="37">
        <f t="shared" si="0"/>
        <v>0</v>
      </c>
      <c r="E26" s="37">
        <f t="shared" si="0"/>
        <v>0</v>
      </c>
      <c r="F26" s="4"/>
      <c r="G26" s="4"/>
    </row>
    <row r="27" spans="1:7" ht="12.75">
      <c r="A27" s="2" t="s">
        <v>157</v>
      </c>
      <c r="B27" s="37">
        <v>0</v>
      </c>
      <c r="C27" s="37">
        <v>0</v>
      </c>
      <c r="D27" s="37">
        <f t="shared" si="0"/>
        <v>0</v>
      </c>
      <c r="E27" s="37">
        <f t="shared" si="0"/>
        <v>0</v>
      </c>
      <c r="F27" s="4"/>
      <c r="G27" s="4"/>
    </row>
    <row r="28" spans="1:7" ht="12.75">
      <c r="A28" s="2" t="s">
        <v>141</v>
      </c>
      <c r="B28" s="37">
        <v>56</v>
      </c>
      <c r="C28" s="37">
        <v>79</v>
      </c>
      <c r="D28" s="37">
        <f t="shared" si="0"/>
        <v>56</v>
      </c>
      <c r="E28" s="37">
        <f t="shared" si="0"/>
        <v>79</v>
      </c>
      <c r="F28" s="4"/>
      <c r="G28" s="4"/>
    </row>
    <row r="29" spans="1:7" ht="12.75">
      <c r="A29" s="2" t="s">
        <v>160</v>
      </c>
      <c r="B29" s="37">
        <v>0</v>
      </c>
      <c r="C29" s="37">
        <v>0</v>
      </c>
      <c r="D29" s="37">
        <f t="shared" si="0"/>
        <v>0</v>
      </c>
      <c r="E29" s="37">
        <f t="shared" si="0"/>
        <v>0</v>
      </c>
      <c r="F29" s="4"/>
      <c r="G29" s="4"/>
    </row>
    <row r="30" spans="1:7" ht="12.75">
      <c r="A30" s="2" t="s">
        <v>8</v>
      </c>
      <c r="B30" s="37">
        <v>0</v>
      </c>
      <c r="C30" s="37">
        <v>1</v>
      </c>
      <c r="D30" s="37">
        <f t="shared" si="0"/>
        <v>0</v>
      </c>
      <c r="E30" s="37">
        <f t="shared" si="0"/>
        <v>1</v>
      </c>
      <c r="F30" s="4"/>
      <c r="G30" s="4"/>
    </row>
    <row r="31" spans="1:7" ht="12.75">
      <c r="A31" s="2" t="s">
        <v>18</v>
      </c>
      <c r="B31" s="37">
        <v>1</v>
      </c>
      <c r="C31" s="37">
        <v>2</v>
      </c>
      <c r="D31" s="37">
        <f t="shared" si="0"/>
        <v>1</v>
      </c>
      <c r="E31" s="37">
        <f t="shared" si="0"/>
        <v>2</v>
      </c>
      <c r="F31" s="4"/>
      <c r="G31" s="4"/>
    </row>
    <row r="32" spans="1:18" s="1" customFormat="1" ht="12.75">
      <c r="A32" s="2" t="s">
        <v>9</v>
      </c>
      <c r="B32" s="37">
        <v>10</v>
      </c>
      <c r="C32" s="37">
        <v>9</v>
      </c>
      <c r="D32" s="37">
        <f t="shared" si="0"/>
        <v>10</v>
      </c>
      <c r="E32" s="37">
        <f t="shared" si="0"/>
        <v>9</v>
      </c>
      <c r="F32" s="4"/>
      <c r="G32" s="4"/>
      <c r="H32"/>
      <c r="I32"/>
      <c r="J32"/>
      <c r="K32"/>
      <c r="L32"/>
      <c r="M32"/>
      <c r="N32"/>
      <c r="O32"/>
      <c r="P32"/>
      <c r="Q32"/>
      <c r="R32"/>
    </row>
    <row r="33" spans="1:7" ht="12.75">
      <c r="A33" s="2" t="s">
        <v>142</v>
      </c>
      <c r="B33" s="37">
        <v>0</v>
      </c>
      <c r="C33" s="37">
        <v>0</v>
      </c>
      <c r="D33" s="37">
        <f t="shared" si="0"/>
        <v>0</v>
      </c>
      <c r="E33" s="37">
        <f t="shared" si="0"/>
        <v>0</v>
      </c>
      <c r="F33" s="4"/>
      <c r="G33" s="4"/>
    </row>
    <row r="34" spans="1:7" ht="12.75">
      <c r="A34" s="2" t="s">
        <v>143</v>
      </c>
      <c r="B34" s="37">
        <v>0</v>
      </c>
      <c r="C34" s="37">
        <v>0</v>
      </c>
      <c r="D34" s="37">
        <f t="shared" si="0"/>
        <v>0</v>
      </c>
      <c r="E34" s="37">
        <f t="shared" si="0"/>
        <v>0</v>
      </c>
      <c r="F34" s="4"/>
      <c r="G34" s="4"/>
    </row>
    <row r="35" spans="1:7" ht="12.75">
      <c r="A35" s="2" t="s">
        <v>144</v>
      </c>
      <c r="B35" s="37">
        <v>0</v>
      </c>
      <c r="C35" s="37">
        <v>0</v>
      </c>
      <c r="D35" s="37">
        <f t="shared" si="0"/>
        <v>0</v>
      </c>
      <c r="E35" s="37">
        <f t="shared" si="0"/>
        <v>0</v>
      </c>
      <c r="F35" s="4"/>
      <c r="G35" s="4"/>
    </row>
    <row r="36" spans="1:7" ht="12.75">
      <c r="A36" s="2" t="s">
        <v>145</v>
      </c>
      <c r="B36" s="37">
        <v>1</v>
      </c>
      <c r="C36" s="37">
        <v>0</v>
      </c>
      <c r="D36" s="37">
        <f t="shared" si="0"/>
        <v>1</v>
      </c>
      <c r="E36" s="37">
        <f t="shared" si="0"/>
        <v>0</v>
      </c>
      <c r="F36" s="4"/>
      <c r="G36" s="4"/>
    </row>
    <row r="37" spans="1:7" ht="12.75">
      <c r="A37" s="2" t="s">
        <v>10</v>
      </c>
      <c r="B37" s="37">
        <v>0</v>
      </c>
      <c r="C37" s="37">
        <v>0</v>
      </c>
      <c r="D37" s="37">
        <f t="shared" si="0"/>
        <v>0</v>
      </c>
      <c r="E37" s="37">
        <f t="shared" si="0"/>
        <v>0</v>
      </c>
      <c r="F37" s="4"/>
      <c r="G37" s="4"/>
    </row>
    <row r="38" spans="1:7" ht="12.75">
      <c r="A38" s="2" t="s">
        <v>146</v>
      </c>
      <c r="B38" s="37">
        <v>1</v>
      </c>
      <c r="C38" s="37">
        <v>2</v>
      </c>
      <c r="D38" s="37">
        <f t="shared" si="0"/>
        <v>1</v>
      </c>
      <c r="E38" s="37">
        <f t="shared" si="0"/>
        <v>2</v>
      </c>
      <c r="F38" s="4"/>
      <c r="G38" s="4"/>
    </row>
    <row r="39" spans="1:7" ht="12.75">
      <c r="A39" s="2" t="s">
        <v>11</v>
      </c>
      <c r="B39" s="37">
        <v>10</v>
      </c>
      <c r="C39" s="37">
        <v>7</v>
      </c>
      <c r="D39" s="37">
        <f t="shared" si="0"/>
        <v>10</v>
      </c>
      <c r="E39" s="37">
        <f t="shared" si="0"/>
        <v>7</v>
      </c>
      <c r="F39" s="4"/>
      <c r="G39" s="4"/>
    </row>
    <row r="40" spans="1:7" ht="12.75">
      <c r="A40" s="2" t="s">
        <v>19</v>
      </c>
      <c r="B40" s="37">
        <v>10</v>
      </c>
      <c r="C40" s="37">
        <v>9</v>
      </c>
      <c r="D40" s="37">
        <f t="shared" si="0"/>
        <v>10</v>
      </c>
      <c r="E40" s="37">
        <f t="shared" si="0"/>
        <v>9</v>
      </c>
      <c r="F40" s="4"/>
      <c r="G40" s="4"/>
    </row>
    <row r="41" spans="1:7" ht="12.75">
      <c r="A41" s="2" t="s">
        <v>147</v>
      </c>
      <c r="B41" s="37">
        <v>0</v>
      </c>
      <c r="C41" s="37">
        <v>0</v>
      </c>
      <c r="D41" s="37">
        <f t="shared" si="0"/>
        <v>0</v>
      </c>
      <c r="E41" s="37">
        <f t="shared" si="0"/>
        <v>0</v>
      </c>
      <c r="F41" s="4"/>
      <c r="G41" s="4"/>
    </row>
    <row r="42" spans="1:7" ht="12.75">
      <c r="A42" s="2" t="s">
        <v>148</v>
      </c>
      <c r="B42" s="37">
        <v>29</v>
      </c>
      <c r="C42" s="37">
        <v>33</v>
      </c>
      <c r="D42" s="37">
        <f t="shared" si="0"/>
        <v>29</v>
      </c>
      <c r="E42" s="37">
        <f t="shared" si="0"/>
        <v>33</v>
      </c>
      <c r="F42" s="4"/>
      <c r="G42" s="4"/>
    </row>
    <row r="43" spans="1:7" ht="12.75">
      <c r="A43" s="2" t="s">
        <v>149</v>
      </c>
      <c r="B43" s="37">
        <v>33</v>
      </c>
      <c r="C43" s="37">
        <v>45</v>
      </c>
      <c r="D43" s="37">
        <f t="shared" si="0"/>
        <v>33</v>
      </c>
      <c r="E43" s="37">
        <f t="shared" si="0"/>
        <v>45</v>
      </c>
      <c r="F43" s="4"/>
      <c r="G43" s="4"/>
    </row>
    <row r="44" spans="1:7" ht="12.75">
      <c r="A44" s="2" t="s">
        <v>150</v>
      </c>
      <c r="B44" s="37">
        <v>6</v>
      </c>
      <c r="C44" s="37">
        <v>4</v>
      </c>
      <c r="D44" s="37">
        <f t="shared" si="0"/>
        <v>6</v>
      </c>
      <c r="E44" s="37">
        <f t="shared" si="0"/>
        <v>4</v>
      </c>
      <c r="F44" s="4"/>
      <c r="G44" s="4"/>
    </row>
    <row r="45" spans="1:7" ht="12.75">
      <c r="A45" s="2" t="s">
        <v>151</v>
      </c>
      <c r="B45" s="37">
        <v>82</v>
      </c>
      <c r="C45" s="37">
        <v>46</v>
      </c>
      <c r="D45" s="37">
        <f t="shared" si="0"/>
        <v>82</v>
      </c>
      <c r="E45" s="37">
        <f t="shared" si="0"/>
        <v>46</v>
      </c>
      <c r="F45" s="4"/>
      <c r="G45" s="4"/>
    </row>
    <row r="46" spans="1:7" ht="12.75">
      <c r="A46" s="2" t="s">
        <v>158</v>
      </c>
      <c r="B46" s="37">
        <v>0</v>
      </c>
      <c r="C46" s="37">
        <v>0</v>
      </c>
      <c r="D46" s="37">
        <f t="shared" si="0"/>
        <v>0</v>
      </c>
      <c r="E46" s="37">
        <f t="shared" si="0"/>
        <v>0</v>
      </c>
      <c r="F46" s="4"/>
      <c r="G46" s="4"/>
    </row>
    <row r="47" spans="1:7" ht="12.75">
      <c r="A47" s="2" t="s">
        <v>152</v>
      </c>
      <c r="B47" s="37">
        <v>23</v>
      </c>
      <c r="C47" s="37">
        <v>23</v>
      </c>
      <c r="D47" s="37">
        <f t="shared" si="0"/>
        <v>23</v>
      </c>
      <c r="E47" s="37">
        <f t="shared" si="0"/>
        <v>23</v>
      </c>
      <c r="F47" s="4"/>
      <c r="G47" s="4"/>
    </row>
    <row r="48" spans="1:7" ht="12.75">
      <c r="A48" s="2" t="s">
        <v>153</v>
      </c>
      <c r="B48" s="37">
        <v>9</v>
      </c>
      <c r="C48" s="37">
        <v>7</v>
      </c>
      <c r="D48" s="37">
        <f t="shared" si="0"/>
        <v>9</v>
      </c>
      <c r="E48" s="37">
        <f t="shared" si="0"/>
        <v>7</v>
      </c>
      <c r="F48" s="4"/>
      <c r="G48" s="4"/>
    </row>
    <row r="49" spans="1:7" ht="12.75">
      <c r="A49" s="2" t="s">
        <v>155</v>
      </c>
      <c r="B49" s="37">
        <v>26</v>
      </c>
      <c r="C49" s="37">
        <v>15</v>
      </c>
      <c r="D49" s="37">
        <f t="shared" si="0"/>
        <v>26</v>
      </c>
      <c r="E49" s="37">
        <f t="shared" si="0"/>
        <v>15</v>
      </c>
      <c r="F49" s="4"/>
      <c r="G49" s="4"/>
    </row>
    <row r="50" spans="1:7" ht="12.75">
      <c r="A50" s="2" t="s">
        <v>12</v>
      </c>
      <c r="B50" s="37">
        <v>6</v>
      </c>
      <c r="C50" s="37">
        <v>3</v>
      </c>
      <c r="D50" s="37">
        <f t="shared" si="0"/>
        <v>6</v>
      </c>
      <c r="E50" s="37">
        <f t="shared" si="0"/>
        <v>3</v>
      </c>
      <c r="F50" s="4"/>
      <c r="G50" s="4"/>
    </row>
    <row r="51" spans="1:5" ht="12.75">
      <c r="A51" s="2" t="s">
        <v>154</v>
      </c>
      <c r="B51" s="37">
        <v>0</v>
      </c>
      <c r="C51" s="37">
        <v>0</v>
      </c>
      <c r="D51" s="37">
        <f t="shared" si="0"/>
        <v>0</v>
      </c>
      <c r="E51" s="37">
        <f t="shared" si="0"/>
        <v>0</v>
      </c>
    </row>
    <row r="53" spans="2:7" ht="12.75"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</row>
    <row r="54" spans="1:7" ht="12.75">
      <c r="A54" s="2" t="s">
        <v>21</v>
      </c>
      <c r="B54" s="38">
        <f>SUM(B4:B53)</f>
        <v>1231</v>
      </c>
      <c r="C54" s="38">
        <f>SUM(C4:C53)</f>
        <v>1274</v>
      </c>
      <c r="D54" s="37">
        <f>SUM(D4:D50)</f>
        <v>1231</v>
      </c>
      <c r="E54" s="38">
        <f>SUM(E4:E50)</f>
        <v>1274</v>
      </c>
      <c r="F54" s="4"/>
      <c r="G54" s="4"/>
    </row>
  </sheetData>
  <conditionalFormatting sqref="F5:G54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3" sqref="F3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9.28125" style="0" customWidth="1"/>
    <col min="5" max="5" width="10.8515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36" t="s">
        <v>176</v>
      </c>
      <c r="B1" t="s">
        <v>175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22</v>
      </c>
      <c r="B3" s="8">
        <v>83</v>
      </c>
      <c r="C3" s="8">
        <v>136</v>
      </c>
      <c r="D3" s="8">
        <v>83</v>
      </c>
      <c r="E3" s="8">
        <v>136</v>
      </c>
      <c r="F3" s="13"/>
      <c r="G3" s="14"/>
    </row>
    <row r="4" spans="1:7" ht="12.75">
      <c r="A4" s="2" t="s">
        <v>23</v>
      </c>
      <c r="B4" s="8">
        <v>40</v>
      </c>
      <c r="C4" s="8">
        <v>56</v>
      </c>
      <c r="D4" s="8">
        <v>40</v>
      </c>
      <c r="E4" s="8">
        <v>56</v>
      </c>
      <c r="F4" s="13"/>
      <c r="G4" s="14"/>
    </row>
    <row r="5" spans="1:7" ht="12.75">
      <c r="A5" s="2" t="s">
        <v>24</v>
      </c>
      <c r="B5" s="8">
        <v>595</v>
      </c>
      <c r="C5" s="8">
        <v>949</v>
      </c>
      <c r="D5" s="8">
        <v>595</v>
      </c>
      <c r="E5" s="8">
        <v>949</v>
      </c>
      <c r="F5" s="13"/>
      <c r="G5" s="14"/>
    </row>
    <row r="6" spans="1:7" ht="12.75">
      <c r="A6" s="2" t="s">
        <v>17</v>
      </c>
      <c r="B6" s="11">
        <v>23</v>
      </c>
      <c r="C6" s="11">
        <v>37</v>
      </c>
      <c r="D6" s="11">
        <v>23</v>
      </c>
      <c r="E6" s="11">
        <v>37</v>
      </c>
      <c r="F6" s="15"/>
      <c r="G6" s="14"/>
    </row>
    <row r="7" spans="1:7" ht="12.75">
      <c r="A7" s="2" t="s">
        <v>25</v>
      </c>
      <c r="B7" s="11">
        <v>1290</v>
      </c>
      <c r="C7" s="11">
        <v>1140</v>
      </c>
      <c r="D7" s="11">
        <v>1290</v>
      </c>
      <c r="E7" s="11">
        <v>1140</v>
      </c>
      <c r="F7" s="15"/>
      <c r="G7" s="14"/>
    </row>
    <row r="8" spans="1:7" ht="12.75">
      <c r="A8" s="2" t="s">
        <v>26</v>
      </c>
      <c r="B8" s="11">
        <v>115</v>
      </c>
      <c r="C8" s="11">
        <v>118</v>
      </c>
      <c r="D8" s="11">
        <v>115</v>
      </c>
      <c r="E8" s="11">
        <v>118</v>
      </c>
      <c r="F8" s="15"/>
      <c r="G8" s="14"/>
    </row>
    <row r="9" spans="1:7" ht="12.75">
      <c r="A9" s="2" t="s">
        <v>35</v>
      </c>
      <c r="B9" s="8"/>
      <c r="C9" s="8"/>
      <c r="D9" s="8"/>
      <c r="E9" s="8"/>
      <c r="F9" s="15"/>
      <c r="G9" s="14"/>
    </row>
    <row r="10" spans="1:7" ht="12.75">
      <c r="A10" s="2" t="s">
        <v>34</v>
      </c>
      <c r="B10" s="8"/>
      <c r="C10" s="8"/>
      <c r="D10" s="8"/>
      <c r="E10" s="8"/>
      <c r="F10" s="15"/>
      <c r="G10" s="14"/>
    </row>
    <row r="11" spans="1:7" ht="12.75">
      <c r="A11" s="2" t="s">
        <v>27</v>
      </c>
      <c r="B11" s="11">
        <v>7</v>
      </c>
      <c r="C11" s="11">
        <v>6</v>
      </c>
      <c r="D11" s="11">
        <v>7</v>
      </c>
      <c r="E11" s="11">
        <v>6</v>
      </c>
      <c r="F11" s="15"/>
      <c r="G11" s="14"/>
    </row>
    <row r="12" spans="1:7" ht="12.75">
      <c r="A12" s="2" t="s">
        <v>28</v>
      </c>
      <c r="B12" s="11">
        <v>6843</v>
      </c>
      <c r="C12" s="11">
        <v>6621</v>
      </c>
      <c r="D12" s="11">
        <v>6843</v>
      </c>
      <c r="E12" s="11">
        <v>6621</v>
      </c>
      <c r="F12" s="15"/>
      <c r="G12" s="14"/>
    </row>
    <row r="13" spans="1:7" ht="12.75">
      <c r="A13" s="2" t="s">
        <v>29</v>
      </c>
      <c r="B13" s="11">
        <v>290</v>
      </c>
      <c r="C13" s="11">
        <v>264</v>
      </c>
      <c r="D13" s="11">
        <v>290</v>
      </c>
      <c r="E13" s="11">
        <v>264</v>
      </c>
      <c r="F13" s="15"/>
      <c r="G13" s="14"/>
    </row>
    <row r="14" spans="1:7" ht="12.75">
      <c r="A14" s="2" t="s">
        <v>30</v>
      </c>
      <c r="B14" s="11">
        <v>1</v>
      </c>
      <c r="C14" s="11">
        <v>3</v>
      </c>
      <c r="D14" s="11">
        <v>1</v>
      </c>
      <c r="E14" s="11">
        <v>3</v>
      </c>
      <c r="F14" s="15"/>
      <c r="G14" s="14"/>
    </row>
    <row r="15" spans="1:7" ht="12.75">
      <c r="A15" s="2" t="s">
        <v>31</v>
      </c>
      <c r="B15" s="11">
        <v>359</v>
      </c>
      <c r="C15" s="11">
        <v>477</v>
      </c>
      <c r="D15" s="11">
        <v>359</v>
      </c>
      <c r="E15" s="11">
        <v>477</v>
      </c>
      <c r="F15" s="15"/>
      <c r="G15" s="14"/>
    </row>
    <row r="16" spans="1:7" ht="12.75">
      <c r="A16" s="2" t="s">
        <v>32</v>
      </c>
      <c r="B16" s="11">
        <v>63101</v>
      </c>
      <c r="C16" s="11">
        <v>55629</v>
      </c>
      <c r="D16" s="11">
        <v>63101</v>
      </c>
      <c r="E16" s="11">
        <v>55629</v>
      </c>
      <c r="F16" s="15"/>
      <c r="G16" s="14"/>
    </row>
    <row r="17" spans="1:7" ht="12.75">
      <c r="A17" s="2" t="s">
        <v>163</v>
      </c>
      <c r="B17" s="11">
        <v>9693.67</v>
      </c>
      <c r="C17" s="11">
        <v>6921</v>
      </c>
      <c r="D17" s="11">
        <v>9693.67</v>
      </c>
      <c r="E17" s="11">
        <v>6921</v>
      </c>
      <c r="F17" s="15"/>
      <c r="G17" s="14"/>
    </row>
    <row r="19" spans="1:7" ht="12.75">
      <c r="A19" s="3"/>
      <c r="B19" s="9"/>
      <c r="C19" s="9"/>
      <c r="D19" s="9"/>
      <c r="E19" s="9"/>
      <c r="F19" s="9"/>
      <c r="G19" s="9"/>
    </row>
    <row r="20" spans="1:7" s="1" customFormat="1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9"/>
      <c r="C21" s="9"/>
      <c r="D21" s="9"/>
      <c r="E21" s="9"/>
      <c r="F21" s="9"/>
      <c r="G21" s="9"/>
    </row>
    <row r="22" spans="1:7" ht="12.75">
      <c r="A22" s="3"/>
      <c r="B22" s="9"/>
      <c r="C22" s="9"/>
      <c r="D22" s="9"/>
      <c r="E22" s="9"/>
      <c r="F22" s="9"/>
      <c r="G22" s="9"/>
    </row>
    <row r="23" spans="1:7" ht="12.75">
      <c r="A23" s="3"/>
      <c r="B23" s="9"/>
      <c r="C23" s="9"/>
      <c r="D23" s="9"/>
      <c r="E23" s="9"/>
      <c r="F23" s="9"/>
      <c r="G23" s="9"/>
    </row>
    <row r="24" spans="1:7" ht="12.75">
      <c r="A24" s="3"/>
      <c r="B24" s="9"/>
      <c r="C24" s="9"/>
      <c r="D24" s="9"/>
      <c r="E24" s="9"/>
      <c r="F24" s="9"/>
      <c r="G24" s="9"/>
    </row>
    <row r="25" spans="1:7" ht="12.75">
      <c r="A25" s="3"/>
      <c r="B25" s="9"/>
      <c r="C25" s="9"/>
      <c r="D25" s="9"/>
      <c r="E25" s="9"/>
      <c r="F25" s="9"/>
      <c r="G25" s="9"/>
    </row>
    <row r="26" spans="1:7" ht="12.75">
      <c r="A26" s="3"/>
      <c r="B26" s="9"/>
      <c r="C26" s="9"/>
      <c r="D26" s="9"/>
      <c r="E26" s="9"/>
      <c r="F26" s="9"/>
      <c r="G26" s="9"/>
    </row>
    <row r="27" spans="1:7" ht="12.75">
      <c r="A27" s="3"/>
      <c r="B27" s="9"/>
      <c r="C27" s="9"/>
      <c r="D27" s="9"/>
      <c r="E27" s="9"/>
      <c r="F27" s="9"/>
      <c r="G27" s="9"/>
    </row>
    <row r="28" spans="1:7" ht="12.75">
      <c r="A28" s="3"/>
      <c r="B28" s="9"/>
      <c r="C28" s="9"/>
      <c r="D28" s="9"/>
      <c r="E28" s="9"/>
      <c r="F28" s="9"/>
      <c r="G28" s="9"/>
    </row>
    <row r="29" spans="1:7" ht="12.75">
      <c r="A29" s="3"/>
      <c r="B29" s="9"/>
      <c r="C29" s="9"/>
      <c r="D29" s="9"/>
      <c r="E29" s="9"/>
      <c r="F29" s="9"/>
      <c r="G29" s="9"/>
    </row>
    <row r="30" spans="1:7" ht="12.75">
      <c r="A30" s="3"/>
      <c r="B30" s="9"/>
      <c r="C30" s="9"/>
      <c r="D30" s="9"/>
      <c r="E30" s="9"/>
      <c r="F30" s="9"/>
      <c r="G30" s="9"/>
    </row>
    <row r="31" spans="1:7" ht="12.75">
      <c r="A31" s="3"/>
      <c r="B31" s="9"/>
      <c r="C31" s="9"/>
      <c r="D31" s="9"/>
      <c r="E31" s="9"/>
      <c r="F31" s="9"/>
      <c r="G31" s="9"/>
    </row>
    <row r="32" spans="1:7" ht="12.75">
      <c r="A32" s="3"/>
      <c r="B32" s="9"/>
      <c r="C32" s="9"/>
      <c r="D32" s="9"/>
      <c r="E32" s="9"/>
      <c r="F32" s="9"/>
      <c r="G32" s="9"/>
    </row>
    <row r="33" spans="1:7" ht="12.75">
      <c r="A33" s="3"/>
      <c r="B33" s="9"/>
      <c r="C33" s="9"/>
      <c r="D33" s="9"/>
      <c r="E33" s="9"/>
      <c r="F33" s="9"/>
      <c r="G33" s="9"/>
    </row>
    <row r="34" spans="1:7" ht="12.75">
      <c r="A34" s="3"/>
      <c r="B34" s="9"/>
      <c r="C34" s="9"/>
      <c r="D34" s="9"/>
      <c r="E34" s="9"/>
      <c r="F34" s="9"/>
      <c r="G34" s="9"/>
    </row>
    <row r="35" spans="1:7" ht="12.75">
      <c r="A35" s="3"/>
      <c r="B35" s="9"/>
      <c r="C35" s="9"/>
      <c r="D35" s="9"/>
      <c r="E35" s="9"/>
      <c r="F35" s="9"/>
      <c r="G35" s="9"/>
    </row>
    <row r="36" spans="1:7" ht="12.75">
      <c r="A36" s="3"/>
      <c r="B36" s="9"/>
      <c r="C36" s="9"/>
      <c r="D36" s="9"/>
      <c r="E36" s="9"/>
      <c r="F36" s="9"/>
      <c r="G36" s="9"/>
    </row>
  </sheetData>
  <printOptions gridLines="1"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49" sqref="C49"/>
    </sheetView>
  </sheetViews>
  <sheetFormatPr defaultColWidth="9.140625" defaultRowHeight="12.75"/>
  <cols>
    <col min="1" max="1" width="36.00390625" style="1" bestFit="1" customWidth="1"/>
    <col min="2" max="2" width="10.8515625" style="0" bestFit="1" customWidth="1"/>
    <col min="3" max="3" width="20.140625" style="0" bestFit="1" customWidth="1"/>
    <col min="4" max="4" width="4.5742187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36</v>
      </c>
    </row>
    <row r="4" ht="12.75">
      <c r="A4" s="2" t="s">
        <v>120</v>
      </c>
    </row>
    <row r="5" spans="2:7" s="1" customFormat="1" ht="12.75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5" ht="12.75">
      <c r="A6" s="2" t="s">
        <v>115</v>
      </c>
      <c r="B6">
        <v>80</v>
      </c>
      <c r="C6">
        <v>90</v>
      </c>
      <c r="E6">
        <f aca="true" t="shared" si="0" ref="E6:E11">C6</f>
        <v>90</v>
      </c>
    </row>
    <row r="7" spans="1:5" ht="12.75">
      <c r="A7" s="2" t="s">
        <v>116</v>
      </c>
      <c r="B7">
        <v>78</v>
      </c>
      <c r="C7">
        <v>87</v>
      </c>
      <c r="E7">
        <f t="shared" si="0"/>
        <v>87</v>
      </c>
    </row>
    <row r="8" spans="1:5" ht="12.75">
      <c r="A8" s="2" t="s">
        <v>117</v>
      </c>
      <c r="B8">
        <v>44</v>
      </c>
      <c r="C8">
        <v>47</v>
      </c>
      <c r="E8">
        <f t="shared" si="0"/>
        <v>47</v>
      </c>
    </row>
    <row r="9" spans="1:5" ht="12.75">
      <c r="A9" s="2" t="s">
        <v>108</v>
      </c>
      <c r="B9">
        <v>6</v>
      </c>
      <c r="C9">
        <v>7</v>
      </c>
      <c r="E9">
        <f t="shared" si="0"/>
        <v>7</v>
      </c>
    </row>
    <row r="10" spans="1:5" ht="12.75">
      <c r="A10" s="2" t="s">
        <v>118</v>
      </c>
      <c r="B10">
        <v>18</v>
      </c>
      <c r="C10">
        <v>24</v>
      </c>
      <c r="E10">
        <f t="shared" si="0"/>
        <v>24</v>
      </c>
    </row>
    <row r="11" spans="1:5" ht="12.75">
      <c r="A11" s="2" t="s">
        <v>119</v>
      </c>
      <c r="B11">
        <v>3</v>
      </c>
      <c r="C11">
        <v>5</v>
      </c>
      <c r="E11">
        <f t="shared" si="0"/>
        <v>5</v>
      </c>
    </row>
    <row r="13" ht="12.75">
      <c r="A13" s="2" t="s">
        <v>121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3</v>
      </c>
      <c r="F14" s="1" t="s">
        <v>5</v>
      </c>
      <c r="G14" s="1" t="s">
        <v>6</v>
      </c>
    </row>
    <row r="15" spans="1:5" ht="12.75">
      <c r="A15" s="2" t="s">
        <v>115</v>
      </c>
      <c r="B15">
        <v>25</v>
      </c>
      <c r="C15">
        <v>21</v>
      </c>
      <c r="E15">
        <f aca="true" t="shared" si="1" ref="E15:E20">C15</f>
        <v>21</v>
      </c>
    </row>
    <row r="16" spans="1:5" ht="12.75">
      <c r="A16" s="2" t="s">
        <v>116</v>
      </c>
      <c r="B16">
        <v>22</v>
      </c>
      <c r="C16">
        <v>27</v>
      </c>
      <c r="E16">
        <f t="shared" si="1"/>
        <v>27</v>
      </c>
    </row>
    <row r="17" spans="1:5" ht="12.75">
      <c r="A17" s="2" t="s">
        <v>117</v>
      </c>
      <c r="B17">
        <v>16</v>
      </c>
      <c r="C17">
        <v>17</v>
      </c>
      <c r="E17">
        <f t="shared" si="1"/>
        <v>17</v>
      </c>
    </row>
    <row r="18" spans="1:5" ht="12.75">
      <c r="A18" s="2" t="s">
        <v>108</v>
      </c>
      <c r="B18">
        <v>1</v>
      </c>
      <c r="C18">
        <v>2</v>
      </c>
      <c r="E18">
        <f t="shared" si="1"/>
        <v>2</v>
      </c>
    </row>
    <row r="19" spans="1:5" ht="12.75">
      <c r="A19" s="2" t="s">
        <v>118</v>
      </c>
      <c r="B19">
        <v>5</v>
      </c>
      <c r="C19">
        <v>7</v>
      </c>
      <c r="E19">
        <f t="shared" si="1"/>
        <v>7</v>
      </c>
    </row>
    <row r="20" spans="1:5" ht="12.75">
      <c r="A20" s="2" t="s">
        <v>119</v>
      </c>
      <c r="B20">
        <v>0</v>
      </c>
      <c r="C20">
        <v>1</v>
      </c>
      <c r="E20">
        <f t="shared" si="1"/>
        <v>1</v>
      </c>
    </row>
    <row r="22" ht="12.75">
      <c r="A22" s="2" t="s">
        <v>122</v>
      </c>
    </row>
    <row r="23" spans="2:7" s="1" customFormat="1" ht="12.75">
      <c r="B23" s="2" t="s">
        <v>1</v>
      </c>
      <c r="C23" s="2" t="s">
        <v>33</v>
      </c>
      <c r="D23" s="2" t="s">
        <v>3</v>
      </c>
      <c r="E23" s="2" t="s">
        <v>3</v>
      </c>
      <c r="F23" s="1" t="s">
        <v>5</v>
      </c>
      <c r="G23" s="1" t="s">
        <v>6</v>
      </c>
    </row>
    <row r="24" spans="1:5" ht="12.75">
      <c r="A24" s="2" t="s">
        <v>115</v>
      </c>
      <c r="B24">
        <v>52</v>
      </c>
      <c r="C24">
        <v>50</v>
      </c>
      <c r="E24">
        <f aca="true" t="shared" si="2" ref="E24:E29">C24</f>
        <v>50</v>
      </c>
    </row>
    <row r="25" spans="1:5" ht="12.75">
      <c r="A25" s="2" t="s">
        <v>116</v>
      </c>
      <c r="B25">
        <v>46</v>
      </c>
      <c r="C25">
        <v>49</v>
      </c>
      <c r="E25">
        <f t="shared" si="2"/>
        <v>49</v>
      </c>
    </row>
    <row r="26" spans="1:5" ht="12.75">
      <c r="A26" s="2" t="s">
        <v>117</v>
      </c>
      <c r="B26">
        <v>27</v>
      </c>
      <c r="C26">
        <v>28</v>
      </c>
      <c r="E26">
        <f t="shared" si="2"/>
        <v>28</v>
      </c>
    </row>
    <row r="27" spans="1:5" ht="12.75">
      <c r="A27" s="2" t="s">
        <v>108</v>
      </c>
      <c r="B27">
        <v>4</v>
      </c>
      <c r="C27">
        <v>5</v>
      </c>
      <c r="E27">
        <f t="shared" si="2"/>
        <v>5</v>
      </c>
    </row>
    <row r="28" spans="1:5" ht="12.75">
      <c r="A28" s="2" t="s">
        <v>118</v>
      </c>
      <c r="B28">
        <v>13</v>
      </c>
      <c r="C28">
        <v>13</v>
      </c>
      <c r="E28">
        <f t="shared" si="2"/>
        <v>13</v>
      </c>
    </row>
    <row r="29" spans="1:5" ht="12.75">
      <c r="A29" s="2" t="s">
        <v>119</v>
      </c>
      <c r="B29">
        <v>2</v>
      </c>
      <c r="C29">
        <v>3</v>
      </c>
      <c r="E29">
        <f t="shared" si="2"/>
        <v>3</v>
      </c>
    </row>
    <row r="31" ht="12.75">
      <c r="A31" s="2" t="s">
        <v>123</v>
      </c>
    </row>
    <row r="32" spans="2:7" s="1" customFormat="1" ht="12.75">
      <c r="B32" s="2" t="s">
        <v>1</v>
      </c>
      <c r="C32" s="2" t="s">
        <v>33</v>
      </c>
      <c r="D32" s="2" t="s">
        <v>3</v>
      </c>
      <c r="E32" s="2" t="s">
        <v>3</v>
      </c>
      <c r="F32" s="1" t="s">
        <v>5</v>
      </c>
      <c r="G32" s="1" t="s">
        <v>6</v>
      </c>
    </row>
    <row r="33" spans="1:5" ht="12.75">
      <c r="A33" s="2" t="s">
        <v>115</v>
      </c>
      <c r="B33">
        <v>1</v>
      </c>
      <c r="C33">
        <v>7</v>
      </c>
      <c r="E33">
        <f aca="true" t="shared" si="3" ref="E33:E38">C33</f>
        <v>7</v>
      </c>
    </row>
    <row r="34" spans="1:5" ht="12.75">
      <c r="A34" s="2" t="s">
        <v>116</v>
      </c>
      <c r="B34">
        <v>3</v>
      </c>
      <c r="C34">
        <v>7</v>
      </c>
      <c r="E34">
        <f t="shared" si="3"/>
        <v>7</v>
      </c>
    </row>
    <row r="35" spans="1:5" ht="12.75">
      <c r="A35" s="2" t="s">
        <v>117</v>
      </c>
      <c r="B35">
        <v>1</v>
      </c>
      <c r="C35">
        <v>2</v>
      </c>
      <c r="E35">
        <f t="shared" si="3"/>
        <v>2</v>
      </c>
    </row>
    <row r="36" spans="1:5" ht="12.75">
      <c r="A36" s="2" t="s">
        <v>108</v>
      </c>
      <c r="B36">
        <v>1</v>
      </c>
      <c r="C36">
        <v>0</v>
      </c>
      <c r="E36">
        <f t="shared" si="3"/>
        <v>0</v>
      </c>
    </row>
    <row r="37" spans="1:5" ht="12.75">
      <c r="A37" s="2" t="s">
        <v>118</v>
      </c>
      <c r="B37">
        <v>0</v>
      </c>
      <c r="C37">
        <v>4</v>
      </c>
      <c r="E37">
        <f t="shared" si="3"/>
        <v>4</v>
      </c>
    </row>
    <row r="38" spans="1:5" ht="12.75">
      <c r="A38" s="2" t="s">
        <v>119</v>
      </c>
      <c r="B38">
        <v>1</v>
      </c>
      <c r="C38">
        <v>1</v>
      </c>
      <c r="E38">
        <f t="shared" si="3"/>
        <v>1</v>
      </c>
    </row>
    <row r="41" spans="1:8" ht="12.75">
      <c r="A41" s="3"/>
      <c r="B41" s="9"/>
      <c r="C41" s="9"/>
      <c r="D41" s="9"/>
      <c r="E41" s="9"/>
      <c r="F41" s="9"/>
      <c r="G41" s="9"/>
      <c r="H41" s="9"/>
    </row>
    <row r="42" spans="1:8" s="1" customFormat="1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9"/>
      <c r="C43" s="9"/>
      <c r="D43" s="9"/>
      <c r="E43" s="9"/>
      <c r="F43" s="9"/>
      <c r="G43" s="9"/>
      <c r="H43" s="9"/>
    </row>
  </sheetData>
  <printOptions gridLines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K46" sqref="K46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3" width="20.57421875" style="0" customWidth="1"/>
    <col min="6" max="6" width="12.140625" style="0" customWidth="1"/>
  </cols>
  <sheetData>
    <row r="1" spans="1:2" ht="12.75">
      <c r="A1" s="34">
        <v>39814</v>
      </c>
      <c r="B1" s="34"/>
    </row>
    <row r="2" spans="1:7" ht="12.75">
      <c r="A2" s="2" t="s">
        <v>164</v>
      </c>
      <c r="F2" s="35"/>
      <c r="G2" s="35"/>
    </row>
    <row r="3" spans="1:7" ht="12.75">
      <c r="A3" s="1"/>
      <c r="B3" s="2" t="s">
        <v>1</v>
      </c>
      <c r="C3" s="2" t="s">
        <v>33</v>
      </c>
      <c r="D3" s="2" t="s">
        <v>3</v>
      </c>
      <c r="E3" s="2" t="s">
        <v>4</v>
      </c>
      <c r="F3" s="2" t="s">
        <v>169</v>
      </c>
      <c r="G3" s="2" t="s">
        <v>170</v>
      </c>
    </row>
    <row r="4" spans="1:7" ht="12.75">
      <c r="A4" s="2" t="s">
        <v>22</v>
      </c>
      <c r="B4" s="8">
        <v>130</v>
      </c>
      <c r="C4" s="8">
        <v>25</v>
      </c>
      <c r="D4" s="8">
        <v>130</v>
      </c>
      <c r="E4" s="11">
        <v>25</v>
      </c>
      <c r="F4" s="4"/>
      <c r="G4" s="4"/>
    </row>
    <row r="5" spans="1:7" ht="12.75">
      <c r="A5" s="2" t="s">
        <v>23</v>
      </c>
      <c r="B5" s="8">
        <v>41</v>
      </c>
      <c r="C5" s="8">
        <v>7</v>
      </c>
      <c r="D5" s="8">
        <v>41</v>
      </c>
      <c r="E5" s="11">
        <v>7</v>
      </c>
      <c r="F5" s="4"/>
      <c r="G5" s="4"/>
    </row>
    <row r="6" spans="1:7" ht="12.75">
      <c r="A6" s="2" t="s">
        <v>24</v>
      </c>
      <c r="B6" s="8">
        <v>166</v>
      </c>
      <c r="C6" s="8">
        <v>68</v>
      </c>
      <c r="D6" s="8">
        <v>166</v>
      </c>
      <c r="E6" s="11">
        <v>68</v>
      </c>
      <c r="F6" s="4"/>
      <c r="G6" s="4"/>
    </row>
    <row r="7" spans="1:7" ht="12.75">
      <c r="A7" s="2" t="s">
        <v>17</v>
      </c>
      <c r="B7" s="11">
        <v>0</v>
      </c>
      <c r="C7" s="11">
        <v>0</v>
      </c>
      <c r="D7" s="11">
        <v>0</v>
      </c>
      <c r="E7" s="11">
        <v>0</v>
      </c>
      <c r="F7" s="4"/>
      <c r="G7" s="4"/>
    </row>
    <row r="8" spans="1:7" ht="12.75">
      <c r="A8" s="2" t="s">
        <v>25</v>
      </c>
      <c r="B8" s="11">
        <v>22</v>
      </c>
      <c r="C8" s="11">
        <v>3</v>
      </c>
      <c r="D8" s="11">
        <v>22</v>
      </c>
      <c r="E8" s="11">
        <v>3</v>
      </c>
      <c r="F8" s="4"/>
      <c r="G8" s="4"/>
    </row>
    <row r="9" spans="1:7" ht="12.75">
      <c r="A9" s="2" t="s">
        <v>26</v>
      </c>
      <c r="B9" s="11">
        <v>1</v>
      </c>
      <c r="C9" s="11">
        <v>1</v>
      </c>
      <c r="D9" s="11">
        <v>1</v>
      </c>
      <c r="E9" s="11">
        <v>1</v>
      </c>
      <c r="F9" s="4"/>
      <c r="G9" s="4"/>
    </row>
    <row r="10" spans="1:7" ht="12.75">
      <c r="A10" s="2" t="s">
        <v>35</v>
      </c>
      <c r="B10" s="11">
        <v>0</v>
      </c>
      <c r="C10" s="11">
        <v>0</v>
      </c>
      <c r="D10" s="11">
        <v>0</v>
      </c>
      <c r="E10" s="11">
        <v>0</v>
      </c>
      <c r="F10" s="4"/>
      <c r="G10" s="4"/>
    </row>
    <row r="11" spans="1:7" ht="12.75">
      <c r="A11" s="2" t="s">
        <v>34</v>
      </c>
      <c r="B11" s="11">
        <v>0</v>
      </c>
      <c r="C11" s="11">
        <v>0</v>
      </c>
      <c r="D11" s="11">
        <v>0</v>
      </c>
      <c r="E11" s="11">
        <v>0</v>
      </c>
      <c r="F11" s="4"/>
      <c r="G11" s="4"/>
    </row>
    <row r="12" spans="1:7" ht="12.75">
      <c r="A12" s="2" t="s">
        <v>27</v>
      </c>
      <c r="B12" s="11">
        <v>0</v>
      </c>
      <c r="C12" s="11">
        <v>0</v>
      </c>
      <c r="D12" s="11">
        <v>0</v>
      </c>
      <c r="E12" s="11">
        <v>0</v>
      </c>
      <c r="F12" s="4"/>
      <c r="G12" s="4"/>
    </row>
    <row r="13" spans="1:5" ht="12.75">
      <c r="A13" s="2" t="s">
        <v>28</v>
      </c>
      <c r="B13" s="11">
        <v>248</v>
      </c>
      <c r="C13" s="11">
        <v>0</v>
      </c>
      <c r="D13" s="11">
        <v>248</v>
      </c>
      <c r="E13" s="11">
        <v>0</v>
      </c>
    </row>
    <row r="14" spans="1:5" ht="12.75">
      <c r="A14" s="2" t="s">
        <v>29</v>
      </c>
      <c r="B14" s="11">
        <v>7</v>
      </c>
      <c r="C14" s="11">
        <v>0</v>
      </c>
      <c r="D14" s="11">
        <v>7</v>
      </c>
      <c r="E14" s="11">
        <v>0</v>
      </c>
    </row>
    <row r="15" spans="1:5" ht="12.75">
      <c r="A15" s="2" t="s">
        <v>30</v>
      </c>
      <c r="B15" s="11">
        <v>15</v>
      </c>
      <c r="C15" s="11">
        <v>0</v>
      </c>
      <c r="D15" s="11">
        <v>15</v>
      </c>
      <c r="E15" s="11">
        <v>0</v>
      </c>
    </row>
    <row r="16" spans="1:5" ht="12.75">
      <c r="A16" s="2" t="s">
        <v>31</v>
      </c>
      <c r="B16" s="11">
        <v>3</v>
      </c>
      <c r="C16" s="11">
        <v>0</v>
      </c>
      <c r="D16" s="11">
        <v>3</v>
      </c>
      <c r="E16" s="11">
        <v>0</v>
      </c>
    </row>
    <row r="17" spans="1:5" ht="12.75">
      <c r="A17" s="2" t="s">
        <v>32</v>
      </c>
      <c r="B17" s="12">
        <v>5260</v>
      </c>
      <c r="C17" s="12">
        <v>764</v>
      </c>
      <c r="D17" s="12">
        <v>5260</v>
      </c>
      <c r="E17" s="12">
        <v>764</v>
      </c>
    </row>
    <row r="18" spans="1:5" ht="12.75">
      <c r="A18" s="2" t="s">
        <v>163</v>
      </c>
      <c r="B18" s="11">
        <v>888.5</v>
      </c>
      <c r="C18" s="11">
        <v>153</v>
      </c>
      <c r="D18" s="11">
        <v>88.5</v>
      </c>
      <c r="E18" s="11">
        <v>153</v>
      </c>
    </row>
    <row r="21" ht="12.75">
      <c r="A21" s="16">
        <v>39822</v>
      </c>
    </row>
    <row r="22" ht="12.75">
      <c r="A22" s="2" t="s">
        <v>171</v>
      </c>
    </row>
    <row r="23" spans="1:8" ht="12.75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5" ht="12.75">
      <c r="A24" s="1" t="s">
        <v>22</v>
      </c>
      <c r="B24">
        <v>0</v>
      </c>
      <c r="C24">
        <v>0</v>
      </c>
      <c r="D24">
        <v>0</v>
      </c>
      <c r="E24">
        <v>0</v>
      </c>
    </row>
    <row r="25" spans="1:5" ht="12.75">
      <c r="A25" s="1" t="s">
        <v>23</v>
      </c>
      <c r="B25">
        <v>0</v>
      </c>
      <c r="C25">
        <v>0</v>
      </c>
      <c r="D25">
        <v>0</v>
      </c>
      <c r="E25">
        <v>0</v>
      </c>
    </row>
    <row r="26" spans="1:5" ht="12.75">
      <c r="A26" s="1" t="s">
        <v>24</v>
      </c>
      <c r="B26">
        <v>4</v>
      </c>
      <c r="C26">
        <v>10</v>
      </c>
      <c r="D26">
        <v>4</v>
      </c>
      <c r="E26">
        <v>10</v>
      </c>
    </row>
    <row r="27" spans="1:5" ht="12.75">
      <c r="A27" s="1" t="s">
        <v>17</v>
      </c>
      <c r="B27">
        <v>0</v>
      </c>
      <c r="C27">
        <v>0</v>
      </c>
      <c r="D27">
        <v>0</v>
      </c>
      <c r="E27">
        <v>0</v>
      </c>
    </row>
    <row r="28" spans="1:5" ht="12.75">
      <c r="A28" s="1" t="s">
        <v>25</v>
      </c>
      <c r="B28">
        <v>61</v>
      </c>
      <c r="C28">
        <v>27</v>
      </c>
      <c r="D28">
        <v>61</v>
      </c>
      <c r="E28">
        <v>27</v>
      </c>
    </row>
    <row r="29" spans="1:5" ht="12.75">
      <c r="A29" s="1" t="s">
        <v>26</v>
      </c>
      <c r="B29">
        <v>11</v>
      </c>
      <c r="C29">
        <v>28</v>
      </c>
      <c r="D29">
        <v>11</v>
      </c>
      <c r="E29">
        <v>28</v>
      </c>
    </row>
    <row r="30" spans="1:5" ht="12.75">
      <c r="A30" s="1" t="s">
        <v>34</v>
      </c>
      <c r="B30">
        <v>6</v>
      </c>
      <c r="C30">
        <v>20</v>
      </c>
      <c r="D30">
        <v>6</v>
      </c>
      <c r="E30">
        <v>20</v>
      </c>
    </row>
    <row r="31" spans="1:5" ht="12.75">
      <c r="A31" s="1" t="s">
        <v>35</v>
      </c>
      <c r="B31">
        <v>0</v>
      </c>
      <c r="C31">
        <v>700</v>
      </c>
      <c r="D31">
        <v>0</v>
      </c>
      <c r="E31">
        <v>700</v>
      </c>
    </row>
    <row r="32" spans="1:5" ht="12.75">
      <c r="A32" s="1" t="s">
        <v>27</v>
      </c>
      <c r="B32">
        <v>0</v>
      </c>
      <c r="C32">
        <v>0</v>
      </c>
      <c r="D32">
        <v>0</v>
      </c>
      <c r="E32">
        <v>0</v>
      </c>
    </row>
    <row r="33" spans="1:5" ht="12.75">
      <c r="A33" s="1" t="s">
        <v>28</v>
      </c>
      <c r="B33">
        <v>28</v>
      </c>
      <c r="C33">
        <v>16</v>
      </c>
      <c r="D33">
        <v>28</v>
      </c>
      <c r="E33">
        <v>16</v>
      </c>
    </row>
    <row r="34" spans="1:5" ht="12.75">
      <c r="A34" s="1" t="s">
        <v>29</v>
      </c>
      <c r="B34">
        <v>0</v>
      </c>
      <c r="C34">
        <v>0</v>
      </c>
      <c r="D34">
        <v>0</v>
      </c>
      <c r="E34">
        <v>0</v>
      </c>
    </row>
    <row r="35" spans="1:5" ht="12.75">
      <c r="A35" s="1" t="s">
        <v>30</v>
      </c>
      <c r="B35">
        <v>0</v>
      </c>
      <c r="C35">
        <v>0</v>
      </c>
      <c r="D35">
        <v>0</v>
      </c>
      <c r="E35">
        <v>0</v>
      </c>
    </row>
    <row r="36" spans="1:5" ht="12.75">
      <c r="A36" s="1" t="s">
        <v>31</v>
      </c>
      <c r="B36">
        <v>8</v>
      </c>
      <c r="C36">
        <v>25</v>
      </c>
      <c r="D36">
        <v>8</v>
      </c>
      <c r="E36">
        <v>25</v>
      </c>
    </row>
    <row r="37" spans="1:5" ht="12.75">
      <c r="A37" s="1" t="s">
        <v>172</v>
      </c>
      <c r="B37">
        <v>0</v>
      </c>
      <c r="C37">
        <v>0</v>
      </c>
      <c r="D37">
        <v>0</v>
      </c>
      <c r="E37">
        <v>0</v>
      </c>
    </row>
    <row r="38" spans="1:5" ht="12.75">
      <c r="A38" s="1" t="s">
        <v>173</v>
      </c>
      <c r="B38">
        <v>1700</v>
      </c>
      <c r="C38">
        <v>1800</v>
      </c>
      <c r="D38">
        <v>1700</v>
      </c>
      <c r="E38">
        <v>1800</v>
      </c>
    </row>
    <row r="39" ht="12.75">
      <c r="A39" s="1"/>
    </row>
    <row r="40" spans="1:5" ht="12.75">
      <c r="A40" s="1" t="s">
        <v>174</v>
      </c>
      <c r="B40">
        <v>3750</v>
      </c>
      <c r="C40">
        <v>3667</v>
      </c>
      <c r="D40">
        <v>3750</v>
      </c>
      <c r="E40">
        <v>3667</v>
      </c>
    </row>
    <row r="41" ht="12.75">
      <c r="A41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8.14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45</v>
      </c>
    </row>
    <row r="2" spans="1:2" ht="12.75">
      <c r="A2" s="2" t="s">
        <v>46</v>
      </c>
      <c r="B2" s="47">
        <v>39814</v>
      </c>
    </row>
    <row r="3" spans="1:7" ht="12.75">
      <c r="A3" s="1" t="s">
        <v>187</v>
      </c>
      <c r="B3" s="2" t="s">
        <v>1</v>
      </c>
      <c r="C3" s="2" t="s">
        <v>33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1" customFormat="1" ht="12.75">
      <c r="A4" s="2" t="s">
        <v>47</v>
      </c>
      <c r="B4">
        <v>748</v>
      </c>
      <c r="C4">
        <v>514</v>
      </c>
      <c r="D4">
        <v>748</v>
      </c>
      <c r="E4">
        <v>514</v>
      </c>
      <c r="F4" s="4">
        <f>SUM(B4-C4)/C4</f>
        <v>0.45525291828793774</v>
      </c>
      <c r="G4" s="4">
        <f>SUM(D4-E4)/E4</f>
        <v>0.45525291828793774</v>
      </c>
    </row>
    <row r="5" spans="1:7" ht="12.75">
      <c r="A5" s="2" t="s">
        <v>48</v>
      </c>
      <c r="B5">
        <v>0</v>
      </c>
      <c r="C5">
        <v>0</v>
      </c>
      <c r="D5">
        <v>0</v>
      </c>
      <c r="E5">
        <v>0</v>
      </c>
      <c r="F5" s="4"/>
      <c r="G5" s="4"/>
    </row>
    <row r="6" spans="1:7" ht="12.75">
      <c r="A6" s="2" t="s">
        <v>13</v>
      </c>
      <c r="B6">
        <v>748</v>
      </c>
      <c r="C6">
        <v>514</v>
      </c>
      <c r="D6">
        <v>748</v>
      </c>
      <c r="E6">
        <v>514</v>
      </c>
      <c r="F6" s="4">
        <f>SUM(B6-C6)/C6</f>
        <v>0.45525291828793774</v>
      </c>
      <c r="G6" s="4">
        <f aca="true" t="shared" si="0" ref="G6:G35">SUM(D6-E6)/E6</f>
        <v>0.45525291828793774</v>
      </c>
    </row>
    <row r="7" spans="1:7" ht="12.75">
      <c r="A7" s="2" t="s">
        <v>161</v>
      </c>
      <c r="B7">
        <v>521</v>
      </c>
      <c r="C7">
        <v>503</v>
      </c>
      <c r="D7">
        <v>521</v>
      </c>
      <c r="E7">
        <v>503</v>
      </c>
      <c r="F7" s="4">
        <f>SUM(B7-C7)/C7</f>
        <v>0.03578528827037773</v>
      </c>
      <c r="G7" s="4">
        <f t="shared" si="0"/>
        <v>0.03578528827037773</v>
      </c>
    </row>
    <row r="8" spans="1:7" ht="12.75">
      <c r="A8" s="2" t="s">
        <v>162</v>
      </c>
      <c r="B8">
        <v>2</v>
      </c>
      <c r="C8">
        <v>4</v>
      </c>
      <c r="D8">
        <v>2</v>
      </c>
      <c r="E8">
        <v>4</v>
      </c>
      <c r="F8" s="4">
        <f>SUM(B8-C8)/C8</f>
        <v>-0.5</v>
      </c>
      <c r="G8" s="4">
        <f t="shared" si="0"/>
        <v>-0.5</v>
      </c>
    </row>
    <row r="9" spans="1:7" ht="12.75">
      <c r="A9" s="2" t="s">
        <v>22</v>
      </c>
      <c r="B9">
        <v>0</v>
      </c>
      <c r="C9">
        <v>0</v>
      </c>
      <c r="D9">
        <v>0</v>
      </c>
      <c r="E9">
        <v>0</v>
      </c>
      <c r="F9" s="4"/>
      <c r="G9" s="4"/>
    </row>
    <row r="10" spans="1:7" s="1" customFormat="1" ht="12.75">
      <c r="A10" s="2" t="s">
        <v>23</v>
      </c>
      <c r="B10">
        <v>0</v>
      </c>
      <c r="C10">
        <v>0</v>
      </c>
      <c r="D10">
        <v>0</v>
      </c>
      <c r="E10">
        <v>0</v>
      </c>
      <c r="F10" s="4"/>
      <c r="G10" s="4"/>
    </row>
    <row r="11" spans="1:7" s="1" customFormat="1" ht="12.75">
      <c r="A11" s="2" t="s">
        <v>24</v>
      </c>
      <c r="B11">
        <v>0</v>
      </c>
      <c r="C11">
        <v>1</v>
      </c>
      <c r="D11">
        <v>0</v>
      </c>
      <c r="E11">
        <v>1</v>
      </c>
      <c r="F11" s="4">
        <f>SUM(B11-C11)/C11</f>
        <v>-1</v>
      </c>
      <c r="G11" s="4">
        <f t="shared" si="0"/>
        <v>-1</v>
      </c>
    </row>
    <row r="12" spans="1:7" ht="12.75">
      <c r="A12" s="2" t="s">
        <v>17</v>
      </c>
      <c r="B12">
        <v>0</v>
      </c>
      <c r="C12">
        <v>0</v>
      </c>
      <c r="D12">
        <v>0</v>
      </c>
      <c r="E12">
        <v>0</v>
      </c>
      <c r="F12" s="4"/>
      <c r="G12" s="4"/>
    </row>
    <row r="13" spans="1:7" ht="12.75">
      <c r="A13" s="2" t="s">
        <v>188</v>
      </c>
      <c r="B13">
        <v>0</v>
      </c>
      <c r="C13">
        <v>0</v>
      </c>
      <c r="D13">
        <v>0</v>
      </c>
      <c r="E13">
        <v>0</v>
      </c>
      <c r="F13" s="4"/>
      <c r="G13" s="4"/>
    </row>
    <row r="14" spans="1:7" ht="12.75">
      <c r="A14" s="2" t="s">
        <v>189</v>
      </c>
      <c r="B14">
        <v>6</v>
      </c>
      <c r="C14">
        <v>2</v>
      </c>
      <c r="D14">
        <v>6</v>
      </c>
      <c r="E14">
        <v>2</v>
      </c>
      <c r="F14" s="4">
        <f>SUM(B14-C14)/C14</f>
        <v>2</v>
      </c>
      <c r="G14" s="4">
        <f t="shared" si="0"/>
        <v>2</v>
      </c>
    </row>
    <row r="15" spans="1:7" ht="12.75">
      <c r="A15" s="2" t="s">
        <v>190</v>
      </c>
      <c r="B15">
        <v>0</v>
      </c>
      <c r="C15">
        <v>0</v>
      </c>
      <c r="D15">
        <v>0</v>
      </c>
      <c r="E15">
        <v>1</v>
      </c>
      <c r="F15" s="4"/>
      <c r="G15" s="4">
        <f t="shared" si="0"/>
        <v>-1</v>
      </c>
    </row>
    <row r="16" spans="1:7" ht="12.75">
      <c r="A16" s="2" t="s">
        <v>29</v>
      </c>
      <c r="B16">
        <v>0</v>
      </c>
      <c r="C16">
        <v>1</v>
      </c>
      <c r="D16">
        <v>0</v>
      </c>
      <c r="E16">
        <v>1</v>
      </c>
      <c r="F16" s="4">
        <f>SUM(B16-C16)/C16</f>
        <v>-1</v>
      </c>
      <c r="G16" s="4">
        <f t="shared" si="0"/>
        <v>-1</v>
      </c>
    </row>
    <row r="17" spans="1:7" ht="12.75">
      <c r="A17" s="2" t="s">
        <v>30</v>
      </c>
      <c r="B17">
        <v>0</v>
      </c>
      <c r="C17">
        <v>0</v>
      </c>
      <c r="D17">
        <v>0</v>
      </c>
      <c r="E17">
        <v>0</v>
      </c>
      <c r="F17" s="4"/>
      <c r="G17" s="4"/>
    </row>
    <row r="18" spans="1:7" ht="12.75">
      <c r="A18" s="2" t="s">
        <v>191</v>
      </c>
      <c r="B18">
        <v>0</v>
      </c>
      <c r="C18">
        <v>0</v>
      </c>
      <c r="D18">
        <v>0</v>
      </c>
      <c r="E18">
        <v>0</v>
      </c>
      <c r="F18" s="4"/>
      <c r="G18" s="4"/>
    </row>
    <row r="19" spans="1:7" ht="12.75">
      <c r="A19" s="1" t="s">
        <v>192</v>
      </c>
      <c r="B19" s="2" t="s">
        <v>1</v>
      </c>
      <c r="C19" s="2" t="s">
        <v>33</v>
      </c>
      <c r="D19" s="2" t="s">
        <v>3</v>
      </c>
      <c r="E19" s="2" t="s">
        <v>4</v>
      </c>
      <c r="F19" s="2" t="s">
        <v>5</v>
      </c>
      <c r="G19" s="2" t="s">
        <v>6</v>
      </c>
    </row>
    <row r="20" spans="1:7" ht="12.75">
      <c r="A20" s="2" t="s">
        <v>49</v>
      </c>
      <c r="B20">
        <v>117.45</v>
      </c>
      <c r="C20">
        <v>243</v>
      </c>
      <c r="D20">
        <v>117.45</v>
      </c>
      <c r="E20">
        <v>243</v>
      </c>
      <c r="F20" s="4">
        <f aca="true" t="shared" si="1" ref="F20:F26">SUM(B20-C20)/C20</f>
        <v>-0.5166666666666666</v>
      </c>
      <c r="G20" s="4">
        <f t="shared" si="0"/>
        <v>-0.5166666666666666</v>
      </c>
    </row>
    <row r="21" spans="1:7" s="1" customFormat="1" ht="12.75">
      <c r="A21" s="2" t="s">
        <v>50</v>
      </c>
      <c r="B21">
        <v>67.5</v>
      </c>
      <c r="C21">
        <v>89</v>
      </c>
      <c r="D21">
        <v>67.5</v>
      </c>
      <c r="E21">
        <v>89</v>
      </c>
      <c r="F21" s="4">
        <f t="shared" si="1"/>
        <v>-0.24157303370786518</v>
      </c>
      <c r="G21" s="4">
        <f t="shared" si="0"/>
        <v>-0.24157303370786518</v>
      </c>
    </row>
    <row r="22" spans="1:7" ht="12.75">
      <c r="A22" s="2" t="s">
        <v>51</v>
      </c>
      <c r="B22">
        <v>109.83</v>
      </c>
      <c r="C22">
        <v>105</v>
      </c>
      <c r="D22">
        <v>109.83</v>
      </c>
      <c r="E22">
        <v>105</v>
      </c>
      <c r="F22" s="4">
        <f t="shared" si="1"/>
        <v>0.045999999999999985</v>
      </c>
      <c r="G22" s="4">
        <f t="shared" si="0"/>
        <v>0.045999999999999985</v>
      </c>
    </row>
    <row r="23" spans="1:7" ht="12.75">
      <c r="A23" s="2" t="s">
        <v>52</v>
      </c>
      <c r="B23">
        <v>589</v>
      </c>
      <c r="C23">
        <v>667</v>
      </c>
      <c r="D23">
        <v>589</v>
      </c>
      <c r="E23">
        <v>667</v>
      </c>
      <c r="F23" s="4">
        <f t="shared" si="1"/>
        <v>-0.11694152923538231</v>
      </c>
      <c r="G23" s="4">
        <f t="shared" si="0"/>
        <v>-0.11694152923538231</v>
      </c>
    </row>
    <row r="24" spans="1:7" s="1" customFormat="1" ht="12.75">
      <c r="A24" s="2" t="s">
        <v>53</v>
      </c>
      <c r="B24">
        <v>7</v>
      </c>
      <c r="C24">
        <v>13</v>
      </c>
      <c r="D24">
        <v>7</v>
      </c>
      <c r="E24">
        <v>13</v>
      </c>
      <c r="F24" s="4">
        <f t="shared" si="1"/>
        <v>-0.46153846153846156</v>
      </c>
      <c r="G24" s="4">
        <f t="shared" si="0"/>
        <v>-0.46153846153846156</v>
      </c>
    </row>
    <row r="25" spans="1:7" ht="12.75">
      <c r="A25" s="2" t="s">
        <v>54</v>
      </c>
      <c r="B25">
        <v>596</v>
      </c>
      <c r="C25">
        <v>680</v>
      </c>
      <c r="D25">
        <f>D23+D24</f>
        <v>596</v>
      </c>
      <c r="E25">
        <v>680</v>
      </c>
      <c r="F25" s="4">
        <f t="shared" si="1"/>
        <v>-0.12352941176470589</v>
      </c>
      <c r="G25" s="4">
        <f t="shared" si="0"/>
        <v>-0.12352941176470589</v>
      </c>
    </row>
    <row r="26" spans="1:7" s="1" customFormat="1" ht="12.75">
      <c r="A26" s="2" t="s">
        <v>55</v>
      </c>
      <c r="B26">
        <v>2631</v>
      </c>
      <c r="C26">
        <v>3168</v>
      </c>
      <c r="D26">
        <v>2631</v>
      </c>
      <c r="E26">
        <v>3168</v>
      </c>
      <c r="F26" s="4">
        <f t="shared" si="1"/>
        <v>-0.16950757575757575</v>
      </c>
      <c r="G26" s="4">
        <f t="shared" si="0"/>
        <v>-0.16950757575757575</v>
      </c>
    </row>
    <row r="27" spans="1:7" ht="12.75">
      <c r="A27" s="1" t="s">
        <v>193</v>
      </c>
      <c r="B27" s="2" t="s">
        <v>1</v>
      </c>
      <c r="C27" s="2" t="s">
        <v>33</v>
      </c>
      <c r="D27" s="2" t="s">
        <v>3</v>
      </c>
      <c r="E27" s="2" t="s">
        <v>4</v>
      </c>
      <c r="F27" s="2" t="s">
        <v>5</v>
      </c>
      <c r="G27" s="2" t="s">
        <v>6</v>
      </c>
    </row>
    <row r="28" spans="1:7" ht="12.75">
      <c r="A28" s="2" t="s">
        <v>194</v>
      </c>
      <c r="B28">
        <v>0</v>
      </c>
      <c r="C28">
        <v>0</v>
      </c>
      <c r="D28">
        <v>0</v>
      </c>
      <c r="E28">
        <v>0</v>
      </c>
      <c r="F28" s="4"/>
      <c r="G28" s="4"/>
    </row>
    <row r="29" spans="1:7" ht="12.75">
      <c r="A29" s="2" t="s">
        <v>195</v>
      </c>
      <c r="B29">
        <v>0</v>
      </c>
      <c r="C29">
        <v>0</v>
      </c>
      <c r="D29">
        <v>0</v>
      </c>
      <c r="E29">
        <v>0</v>
      </c>
      <c r="F29" s="4"/>
      <c r="G29" s="4"/>
    </row>
    <row r="30" spans="1:7" ht="12.75">
      <c r="A30" s="2" t="s">
        <v>24</v>
      </c>
      <c r="B30">
        <v>107</v>
      </c>
      <c r="C30">
        <v>71</v>
      </c>
      <c r="D30">
        <v>107</v>
      </c>
      <c r="E30">
        <v>71</v>
      </c>
      <c r="F30" s="4">
        <f aca="true" t="shared" si="2" ref="F30:F35">SUM(B30-C30)/C30</f>
        <v>0.5070422535211268</v>
      </c>
      <c r="G30" s="4">
        <f t="shared" si="0"/>
        <v>0.5070422535211268</v>
      </c>
    </row>
    <row r="31" spans="1:7" ht="12.75">
      <c r="A31" s="2" t="s">
        <v>25</v>
      </c>
      <c r="B31">
        <v>1</v>
      </c>
      <c r="C31">
        <v>0</v>
      </c>
      <c r="D31">
        <v>1</v>
      </c>
      <c r="E31">
        <v>0</v>
      </c>
      <c r="F31" s="4"/>
      <c r="G31" s="4"/>
    </row>
    <row r="32" spans="1:7" ht="12.75">
      <c r="A32" s="2" t="s">
        <v>26</v>
      </c>
      <c r="B32">
        <v>0</v>
      </c>
      <c r="C32">
        <v>1</v>
      </c>
      <c r="D32">
        <v>0</v>
      </c>
      <c r="E32">
        <v>1</v>
      </c>
      <c r="F32" s="4">
        <f t="shared" si="2"/>
        <v>-1</v>
      </c>
      <c r="G32" s="4">
        <f t="shared" si="0"/>
        <v>-1</v>
      </c>
    </row>
    <row r="33" spans="1:7" ht="12.75">
      <c r="A33" s="2" t="s">
        <v>34</v>
      </c>
      <c r="B33">
        <v>0</v>
      </c>
      <c r="C33">
        <v>1</v>
      </c>
      <c r="D33">
        <v>0</v>
      </c>
      <c r="E33">
        <v>1</v>
      </c>
      <c r="F33" s="4">
        <f t="shared" si="2"/>
        <v>-1</v>
      </c>
      <c r="G33" s="4">
        <f t="shared" si="0"/>
        <v>-1</v>
      </c>
    </row>
    <row r="34" spans="1:7" ht="12.75">
      <c r="A34" s="2" t="s">
        <v>196</v>
      </c>
      <c r="B34">
        <v>121</v>
      </c>
      <c r="C34">
        <v>55.5</v>
      </c>
      <c r="D34">
        <v>121</v>
      </c>
      <c r="E34">
        <v>55.5</v>
      </c>
      <c r="F34" s="4">
        <f t="shared" si="2"/>
        <v>1.1801801801801801</v>
      </c>
      <c r="G34" s="4">
        <f t="shared" si="0"/>
        <v>1.1801801801801801</v>
      </c>
    </row>
    <row r="35" spans="1:7" ht="12.75">
      <c r="A35" s="2" t="s">
        <v>197</v>
      </c>
      <c r="B35">
        <v>1286</v>
      </c>
      <c r="C35">
        <v>614</v>
      </c>
      <c r="D35">
        <v>1286</v>
      </c>
      <c r="E35">
        <v>614</v>
      </c>
      <c r="F35" s="4">
        <f t="shared" si="2"/>
        <v>1.0944625407166124</v>
      </c>
      <c r="G35" s="4">
        <f t="shared" si="0"/>
        <v>1.0944625407166124</v>
      </c>
    </row>
    <row r="36" ht="12.75">
      <c r="A36" s="2" t="s">
        <v>28</v>
      </c>
    </row>
    <row r="37" ht="12.75">
      <c r="A37" s="2" t="s">
        <v>29</v>
      </c>
    </row>
    <row r="38" ht="12.75">
      <c r="A38" s="2" t="s">
        <v>30</v>
      </c>
    </row>
    <row r="39" ht="12.75">
      <c r="A39" s="2" t="s">
        <v>31</v>
      </c>
    </row>
    <row r="40" ht="12.75">
      <c r="A40" s="2" t="s">
        <v>32</v>
      </c>
    </row>
  </sheetData>
  <printOptions gridLines="1"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F31" sqref="F31"/>
    </sheetView>
  </sheetViews>
  <sheetFormatPr defaultColWidth="9.140625" defaultRowHeight="12.75"/>
  <cols>
    <col min="1" max="1" width="47.7109375" style="1" bestFit="1" customWidth="1"/>
    <col min="2" max="2" width="11.28125" style="0" bestFit="1" customWidth="1"/>
    <col min="3" max="3" width="20.140625" style="0" bestFit="1" customWidth="1"/>
    <col min="4" max="4" width="4.5742187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56</v>
      </c>
    </row>
    <row r="2" ht="12.75">
      <c r="A2" s="16">
        <v>39822</v>
      </c>
    </row>
    <row r="3" ht="12.75">
      <c r="A3" s="2" t="s">
        <v>82</v>
      </c>
    </row>
    <row r="4" spans="2:7" s="1" customFormat="1" ht="12.75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spans="1:5" ht="12.75">
      <c r="A5" s="1" t="s">
        <v>57</v>
      </c>
      <c r="B5">
        <v>19</v>
      </c>
      <c r="C5">
        <v>15</v>
      </c>
      <c r="D5">
        <v>19</v>
      </c>
      <c r="E5">
        <v>15</v>
      </c>
    </row>
    <row r="6" spans="1:5" ht="12.75">
      <c r="A6" s="1" t="s">
        <v>58</v>
      </c>
      <c r="B6">
        <v>22</v>
      </c>
      <c r="C6">
        <v>15</v>
      </c>
      <c r="D6">
        <v>22</v>
      </c>
      <c r="E6">
        <v>15</v>
      </c>
    </row>
    <row r="7" spans="1:5" ht="12.75">
      <c r="A7" s="1" t="s">
        <v>13</v>
      </c>
      <c r="B7">
        <v>27</v>
      </c>
      <c r="C7">
        <v>15</v>
      </c>
      <c r="D7">
        <v>27</v>
      </c>
      <c r="E7">
        <v>15</v>
      </c>
    </row>
    <row r="9" ht="12.75">
      <c r="A9" s="3" t="s">
        <v>59</v>
      </c>
    </row>
    <row r="10" spans="5:7" s="1" customFormat="1" ht="12.75">
      <c r="E10" s="1" t="s">
        <v>4</v>
      </c>
      <c r="F10" s="1" t="s">
        <v>5</v>
      </c>
      <c r="G10" s="1" t="s">
        <v>6</v>
      </c>
    </row>
    <row r="11" spans="1:5" ht="12.75">
      <c r="A11" s="1" t="s">
        <v>57</v>
      </c>
      <c r="B11">
        <v>26</v>
      </c>
      <c r="C11">
        <v>14</v>
      </c>
      <c r="D11">
        <v>26</v>
      </c>
      <c r="E11">
        <v>14</v>
      </c>
    </row>
    <row r="12" spans="1:5" ht="12.75">
      <c r="A12" s="1" t="s">
        <v>58</v>
      </c>
      <c r="B12">
        <v>0</v>
      </c>
      <c r="C12">
        <v>0</v>
      </c>
      <c r="E12">
        <v>0</v>
      </c>
    </row>
    <row r="13" spans="1:5" ht="12.75">
      <c r="A13" s="1" t="s">
        <v>13</v>
      </c>
      <c r="B13">
        <v>26</v>
      </c>
      <c r="C13">
        <v>14</v>
      </c>
      <c r="D13">
        <v>26</v>
      </c>
      <c r="E13">
        <v>14</v>
      </c>
    </row>
    <row r="15" ht="12.75">
      <c r="A15" s="1" t="s">
        <v>60</v>
      </c>
    </row>
    <row r="16" spans="5:7" s="1" customFormat="1" ht="12.75">
      <c r="E16" s="1" t="s">
        <v>4</v>
      </c>
      <c r="F16" s="1" t="s">
        <v>5</v>
      </c>
      <c r="G16" s="1" t="s">
        <v>6</v>
      </c>
    </row>
    <row r="17" spans="1:5" ht="12.75">
      <c r="A17" s="1" t="s">
        <v>57</v>
      </c>
      <c r="B17">
        <v>2</v>
      </c>
      <c r="C17">
        <v>1</v>
      </c>
      <c r="D17">
        <v>2</v>
      </c>
      <c r="E17">
        <v>1</v>
      </c>
    </row>
    <row r="18" spans="1:5" ht="12.75">
      <c r="A18" s="1" t="s">
        <v>58</v>
      </c>
      <c r="B18">
        <v>0</v>
      </c>
      <c r="C18">
        <v>0</v>
      </c>
      <c r="E18">
        <v>0</v>
      </c>
    </row>
    <row r="19" spans="1:5" ht="12.75">
      <c r="A19" s="1" t="s">
        <v>13</v>
      </c>
      <c r="B19">
        <v>2</v>
      </c>
      <c r="C19">
        <v>1</v>
      </c>
      <c r="D19">
        <v>2</v>
      </c>
      <c r="E19">
        <v>1</v>
      </c>
    </row>
    <row r="21" ht="12.75">
      <c r="A21" s="2" t="s">
        <v>81</v>
      </c>
    </row>
    <row r="22" spans="5:7" s="1" customFormat="1" ht="12.75">
      <c r="E22" s="1" t="s">
        <v>4</v>
      </c>
      <c r="F22" s="3" t="s">
        <v>5</v>
      </c>
      <c r="G22" s="3" t="s">
        <v>6</v>
      </c>
    </row>
    <row r="23" spans="1:5" ht="12.75">
      <c r="A23" s="1" t="s">
        <v>61</v>
      </c>
      <c r="B23">
        <v>3</v>
      </c>
      <c r="C23">
        <v>0</v>
      </c>
      <c r="D23">
        <v>3</v>
      </c>
      <c r="E23">
        <v>0</v>
      </c>
    </row>
    <row r="24" spans="1:5" ht="12.75">
      <c r="A24" s="1" t="s">
        <v>62</v>
      </c>
      <c r="B24">
        <v>11</v>
      </c>
      <c r="C24">
        <v>8</v>
      </c>
      <c r="D24">
        <v>11</v>
      </c>
      <c r="E24">
        <v>8</v>
      </c>
    </row>
    <row r="26" ht="12.75">
      <c r="A26" s="2" t="s">
        <v>80</v>
      </c>
    </row>
    <row r="27" spans="5:7" s="1" customFormat="1" ht="12.75">
      <c r="E27" s="1" t="s">
        <v>4</v>
      </c>
      <c r="F27" s="1" t="s">
        <v>5</v>
      </c>
      <c r="G27" s="1" t="s">
        <v>6</v>
      </c>
    </row>
    <row r="28" spans="1:5" ht="12.75">
      <c r="A28" s="1" t="s">
        <v>63</v>
      </c>
      <c r="B28">
        <v>6</v>
      </c>
      <c r="C28">
        <v>6</v>
      </c>
      <c r="D28">
        <v>6</v>
      </c>
      <c r="E28">
        <v>6</v>
      </c>
    </row>
    <row r="29" spans="1:5" ht="12.75">
      <c r="A29" s="1" t="s">
        <v>48</v>
      </c>
      <c r="B29">
        <v>25</v>
      </c>
      <c r="C29">
        <v>16</v>
      </c>
      <c r="D29">
        <v>25</v>
      </c>
      <c r="E29">
        <v>16</v>
      </c>
    </row>
    <row r="30" spans="1:5" ht="12.75">
      <c r="A30" s="1" t="s">
        <v>64</v>
      </c>
      <c r="B30">
        <v>4</v>
      </c>
      <c r="C30">
        <v>4</v>
      </c>
      <c r="D30">
        <v>4</v>
      </c>
      <c r="E30">
        <v>4</v>
      </c>
    </row>
    <row r="31" spans="1:5" ht="12.75">
      <c r="A31" s="1" t="s">
        <v>65</v>
      </c>
      <c r="B31">
        <v>0</v>
      </c>
      <c r="C31">
        <v>1</v>
      </c>
      <c r="D31">
        <v>0</v>
      </c>
      <c r="E31">
        <v>1</v>
      </c>
    </row>
    <row r="32" spans="1:5" ht="12.75">
      <c r="A32" s="1" t="s">
        <v>66</v>
      </c>
      <c r="B32">
        <v>4</v>
      </c>
      <c r="C32">
        <v>5</v>
      </c>
      <c r="D32">
        <v>4</v>
      </c>
      <c r="E32">
        <v>5</v>
      </c>
    </row>
    <row r="33" spans="1:5" ht="12.75">
      <c r="A33" s="1" t="s">
        <v>67</v>
      </c>
      <c r="B33">
        <v>7</v>
      </c>
      <c r="C33">
        <v>8</v>
      </c>
      <c r="D33">
        <v>7</v>
      </c>
      <c r="E33">
        <v>8</v>
      </c>
    </row>
    <row r="34" spans="1:5" ht="12.75">
      <c r="A34" s="1" t="s">
        <v>68</v>
      </c>
      <c r="B34">
        <v>0</v>
      </c>
      <c r="C34">
        <v>0</v>
      </c>
      <c r="D34">
        <v>0</v>
      </c>
      <c r="E34">
        <v>0</v>
      </c>
    </row>
    <row r="35" spans="1:5" ht="12.75">
      <c r="A35" s="1" t="s">
        <v>69</v>
      </c>
      <c r="B35">
        <v>0</v>
      </c>
      <c r="C35">
        <v>0</v>
      </c>
      <c r="D35">
        <v>0</v>
      </c>
      <c r="E35">
        <v>0</v>
      </c>
    </row>
    <row r="36" spans="1:5" ht="12.75">
      <c r="A36" s="1" t="s">
        <v>70</v>
      </c>
      <c r="B36">
        <v>3</v>
      </c>
      <c r="C36">
        <v>2</v>
      </c>
      <c r="D36">
        <v>3</v>
      </c>
      <c r="E36">
        <v>2</v>
      </c>
    </row>
    <row r="37" spans="1:5" ht="12.75">
      <c r="A37" s="1" t="s">
        <v>71</v>
      </c>
      <c r="B37">
        <v>0</v>
      </c>
      <c r="C37">
        <v>0</v>
      </c>
      <c r="D37">
        <v>0</v>
      </c>
      <c r="E37">
        <v>0</v>
      </c>
    </row>
    <row r="38" spans="1:5" ht="12.75">
      <c r="A38" s="1" t="s">
        <v>72</v>
      </c>
      <c r="B38">
        <v>4</v>
      </c>
      <c r="C38">
        <v>0</v>
      </c>
      <c r="D38">
        <v>4</v>
      </c>
      <c r="E38">
        <v>0</v>
      </c>
    </row>
    <row r="39" spans="1:5" ht="12.75">
      <c r="A39" s="1" t="s">
        <v>73</v>
      </c>
      <c r="B39">
        <v>0</v>
      </c>
      <c r="C39">
        <v>0</v>
      </c>
      <c r="D39">
        <v>0</v>
      </c>
      <c r="E39">
        <v>0</v>
      </c>
    </row>
    <row r="41" ht="12.75">
      <c r="A41" s="2" t="s">
        <v>74</v>
      </c>
    </row>
    <row r="42" spans="2:7" s="1" customFormat="1" ht="12.75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5" ht="12.75">
      <c r="A43" s="1" t="s">
        <v>75</v>
      </c>
      <c r="B43">
        <v>1</v>
      </c>
      <c r="C43">
        <v>0</v>
      </c>
      <c r="D43">
        <v>1</v>
      </c>
      <c r="E43">
        <v>0</v>
      </c>
    </row>
    <row r="44" spans="1:5" ht="12.75">
      <c r="A44" s="1" t="s">
        <v>76</v>
      </c>
      <c r="B44" s="39">
        <v>7700</v>
      </c>
      <c r="C44" s="5">
        <v>0</v>
      </c>
      <c r="D44" s="5">
        <v>7700</v>
      </c>
      <c r="E44">
        <v>0</v>
      </c>
    </row>
    <row r="45" spans="1:5" ht="12.75">
      <c r="A45" s="1" t="s">
        <v>77</v>
      </c>
      <c r="C45">
        <v>0</v>
      </c>
      <c r="D45">
        <v>0</v>
      </c>
      <c r="E45">
        <v>0</v>
      </c>
    </row>
    <row r="46" spans="1:5" ht="12.75">
      <c r="A46" s="1" t="s">
        <v>78</v>
      </c>
      <c r="C46">
        <v>0</v>
      </c>
      <c r="D46">
        <v>0</v>
      </c>
      <c r="E46">
        <v>0</v>
      </c>
    </row>
    <row r="47" spans="1:5" ht="12.75">
      <c r="A47" s="1" t="s">
        <v>79</v>
      </c>
      <c r="C47">
        <v>0</v>
      </c>
      <c r="D47">
        <v>0</v>
      </c>
      <c r="E47">
        <v>0</v>
      </c>
    </row>
    <row r="48" ht="12.75">
      <c r="D48">
        <v>0</v>
      </c>
    </row>
    <row r="49" ht="12.75">
      <c r="A49" s="2" t="s">
        <v>83</v>
      </c>
    </row>
    <row r="50" spans="2:7" s="1" customFormat="1" ht="12.75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5" ht="12.75">
      <c r="A51" s="1" t="s">
        <v>84</v>
      </c>
      <c r="B51">
        <v>16</v>
      </c>
      <c r="C51">
        <v>12</v>
      </c>
      <c r="D51">
        <v>16</v>
      </c>
      <c r="E51">
        <v>12</v>
      </c>
    </row>
    <row r="52" spans="1:5" ht="12.75">
      <c r="A52" s="1" t="s">
        <v>85</v>
      </c>
      <c r="B52">
        <v>6</v>
      </c>
      <c r="C52">
        <v>4</v>
      </c>
      <c r="D52">
        <v>6</v>
      </c>
      <c r="E52">
        <v>4</v>
      </c>
    </row>
    <row r="53" spans="1:5" ht="12.75">
      <c r="A53" s="1" t="s">
        <v>86</v>
      </c>
      <c r="B53">
        <v>1</v>
      </c>
      <c r="C53">
        <v>1</v>
      </c>
      <c r="D53">
        <v>1</v>
      </c>
      <c r="E53">
        <v>1</v>
      </c>
    </row>
    <row r="54" spans="1:5" ht="12.75">
      <c r="A54" s="1" t="s">
        <v>87</v>
      </c>
      <c r="B54">
        <v>0</v>
      </c>
      <c r="C54">
        <v>0</v>
      </c>
      <c r="D54">
        <v>0</v>
      </c>
      <c r="E54">
        <v>0</v>
      </c>
    </row>
    <row r="55" spans="1:5" ht="12.75">
      <c r="A55" s="1" t="s">
        <v>88</v>
      </c>
      <c r="B55">
        <v>0</v>
      </c>
      <c r="C55">
        <v>0</v>
      </c>
      <c r="D55">
        <v>0</v>
      </c>
      <c r="E55">
        <v>0</v>
      </c>
    </row>
    <row r="56" spans="1:5" ht="12.75">
      <c r="A56" s="1" t="s">
        <v>89</v>
      </c>
      <c r="B56">
        <v>12</v>
      </c>
      <c r="C56">
        <v>10</v>
      </c>
      <c r="D56">
        <v>12</v>
      </c>
      <c r="E56">
        <v>10</v>
      </c>
    </row>
    <row r="57" spans="1:5" ht="12.75">
      <c r="A57" s="1" t="s">
        <v>90</v>
      </c>
      <c r="B57">
        <v>2</v>
      </c>
      <c r="C57">
        <v>6</v>
      </c>
      <c r="D57">
        <v>2</v>
      </c>
      <c r="E57">
        <v>6</v>
      </c>
    </row>
    <row r="58" spans="1:5" ht="12.75">
      <c r="A58" s="1" t="s">
        <v>91</v>
      </c>
      <c r="B58">
        <v>10</v>
      </c>
      <c r="C58">
        <v>7</v>
      </c>
      <c r="D58">
        <v>10</v>
      </c>
      <c r="E58">
        <v>7</v>
      </c>
    </row>
    <row r="59" spans="1:5" ht="12.75">
      <c r="A59" s="1" t="s">
        <v>92</v>
      </c>
      <c r="B59">
        <v>3</v>
      </c>
      <c r="C59">
        <v>5</v>
      </c>
      <c r="D59">
        <v>3</v>
      </c>
      <c r="E59">
        <v>5</v>
      </c>
    </row>
    <row r="60" spans="1:5" ht="12.75">
      <c r="A60" s="1" t="s">
        <v>93</v>
      </c>
      <c r="B60">
        <v>6</v>
      </c>
      <c r="C60">
        <v>3</v>
      </c>
      <c r="D60">
        <v>6</v>
      </c>
      <c r="E60">
        <v>3</v>
      </c>
    </row>
    <row r="61" spans="1:5" ht="12.75">
      <c r="A61" s="1" t="s">
        <v>94</v>
      </c>
      <c r="B61">
        <v>1</v>
      </c>
      <c r="C61">
        <v>2</v>
      </c>
      <c r="D61">
        <v>1</v>
      </c>
      <c r="E61">
        <v>2</v>
      </c>
    </row>
    <row r="62" spans="1:5" ht="12.75">
      <c r="A62" s="1" t="s">
        <v>95</v>
      </c>
      <c r="B62">
        <v>1</v>
      </c>
      <c r="C62">
        <v>0</v>
      </c>
      <c r="D62">
        <v>1</v>
      </c>
      <c r="E62">
        <v>0</v>
      </c>
    </row>
    <row r="63" spans="1:5" ht="12.75">
      <c r="A63" s="1" t="s">
        <v>96</v>
      </c>
      <c r="B63">
        <v>0</v>
      </c>
      <c r="C63">
        <v>0</v>
      </c>
      <c r="D63">
        <v>0</v>
      </c>
      <c r="E63">
        <v>0</v>
      </c>
    </row>
    <row r="64" spans="1:5" ht="12.75">
      <c r="A64" s="1" t="s">
        <v>97</v>
      </c>
      <c r="B64">
        <v>0</v>
      </c>
      <c r="C64">
        <v>0</v>
      </c>
      <c r="D64">
        <v>0</v>
      </c>
      <c r="E64">
        <v>0</v>
      </c>
    </row>
    <row r="65" spans="1:5" ht="12.75">
      <c r="A65" s="1" t="s">
        <v>98</v>
      </c>
      <c r="B65">
        <v>0</v>
      </c>
      <c r="C65">
        <v>0</v>
      </c>
      <c r="D65">
        <v>0</v>
      </c>
      <c r="E65">
        <v>0</v>
      </c>
    </row>
    <row r="66" spans="1:5" ht="12.75">
      <c r="A66" s="1" t="s">
        <v>99</v>
      </c>
      <c r="B66">
        <v>0</v>
      </c>
      <c r="C66">
        <v>0</v>
      </c>
      <c r="D66">
        <v>0</v>
      </c>
      <c r="E66">
        <v>0</v>
      </c>
    </row>
    <row r="67" spans="1:5" ht="12.75">
      <c r="A67" s="1" t="s">
        <v>100</v>
      </c>
      <c r="B67">
        <v>0</v>
      </c>
      <c r="C67">
        <v>0</v>
      </c>
      <c r="D67">
        <v>0</v>
      </c>
      <c r="E67">
        <v>0</v>
      </c>
    </row>
  </sheetData>
  <printOptions gridLines="1"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9">
      <selection activeCell="J32" sqref="J32"/>
    </sheetView>
  </sheetViews>
  <sheetFormatPr defaultColWidth="9.140625" defaultRowHeight="12.75"/>
  <cols>
    <col min="1" max="1" width="32.140625" style="1" bestFit="1" customWidth="1"/>
    <col min="2" max="2" width="10.8515625" style="0" bestFit="1" customWidth="1"/>
    <col min="3" max="3" width="20.140625" style="0" bestFit="1" customWidth="1"/>
    <col min="4" max="4" width="6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37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38</v>
      </c>
      <c r="B3" s="37">
        <v>967</v>
      </c>
      <c r="C3" s="37">
        <v>973</v>
      </c>
      <c r="D3" s="37">
        <f>B3</f>
        <v>967</v>
      </c>
      <c r="E3" s="37">
        <f>C3</f>
        <v>973</v>
      </c>
      <c r="F3" s="7">
        <f>(B3-C3)/C3</f>
        <v>-0.006166495375128468</v>
      </c>
      <c r="G3" s="7">
        <f>(D3-E3)/E3</f>
        <v>-0.006166495375128468</v>
      </c>
    </row>
    <row r="4" spans="1:7" ht="12.75">
      <c r="A4" s="2" t="s">
        <v>39</v>
      </c>
      <c r="B4" s="37">
        <v>204</v>
      </c>
      <c r="C4" s="37">
        <v>205</v>
      </c>
      <c r="D4" s="37">
        <f aca="true" t="shared" si="0" ref="D4:E11">B4</f>
        <v>204</v>
      </c>
      <c r="E4" s="37">
        <f t="shared" si="0"/>
        <v>205</v>
      </c>
      <c r="F4" s="7">
        <f aca="true" t="shared" si="1" ref="F4:F11">(B4-C4)/C4</f>
        <v>-0.004878048780487805</v>
      </c>
      <c r="G4" s="7">
        <f aca="true" t="shared" si="2" ref="G4:G11">(D4-E4)/E4</f>
        <v>-0.004878048780487805</v>
      </c>
    </row>
    <row r="5" spans="1:7" ht="12.75">
      <c r="A5" s="2" t="s">
        <v>40</v>
      </c>
      <c r="B5" s="37">
        <v>3226</v>
      </c>
      <c r="C5" s="37">
        <v>2816</v>
      </c>
      <c r="D5" s="37">
        <f t="shared" si="0"/>
        <v>3226</v>
      </c>
      <c r="E5" s="37">
        <f t="shared" si="0"/>
        <v>2816</v>
      </c>
      <c r="F5" s="7">
        <f t="shared" si="1"/>
        <v>0.1455965909090909</v>
      </c>
      <c r="G5" s="7">
        <f t="shared" si="2"/>
        <v>0.1455965909090909</v>
      </c>
    </row>
    <row r="6" spans="1:7" ht="12.75">
      <c r="A6" s="2" t="s">
        <v>41</v>
      </c>
      <c r="B6" s="37">
        <v>340</v>
      </c>
      <c r="C6" s="37">
        <v>460</v>
      </c>
      <c r="D6" s="37">
        <f t="shared" si="0"/>
        <v>340</v>
      </c>
      <c r="E6" s="37">
        <f t="shared" si="0"/>
        <v>460</v>
      </c>
      <c r="F6" s="7">
        <f t="shared" si="1"/>
        <v>-0.2608695652173913</v>
      </c>
      <c r="G6" s="7">
        <f t="shared" si="2"/>
        <v>-0.2608695652173913</v>
      </c>
    </row>
    <row r="7" spans="1:7" ht="12.75">
      <c r="A7" s="2" t="s">
        <v>42</v>
      </c>
      <c r="B7" s="37">
        <v>7</v>
      </c>
      <c r="C7" s="37">
        <v>17</v>
      </c>
      <c r="D7" s="37">
        <f t="shared" si="0"/>
        <v>7</v>
      </c>
      <c r="E7" s="37">
        <f t="shared" si="0"/>
        <v>17</v>
      </c>
      <c r="F7" s="7">
        <f t="shared" si="1"/>
        <v>-0.5882352941176471</v>
      </c>
      <c r="G7" s="7">
        <f t="shared" si="2"/>
        <v>-0.5882352941176471</v>
      </c>
    </row>
    <row r="8" spans="1:7" ht="12.75">
      <c r="A8" s="2" t="s">
        <v>43</v>
      </c>
      <c r="B8" s="37">
        <v>82</v>
      </c>
      <c r="C8" s="37">
        <v>70</v>
      </c>
      <c r="D8" s="37">
        <f t="shared" si="0"/>
        <v>82</v>
      </c>
      <c r="E8" s="37">
        <f t="shared" si="0"/>
        <v>70</v>
      </c>
      <c r="F8" s="7">
        <f t="shared" si="1"/>
        <v>0.17142857142857143</v>
      </c>
      <c r="G8" s="7">
        <f t="shared" si="2"/>
        <v>0.17142857142857143</v>
      </c>
    </row>
    <row r="9" spans="1:7" ht="12.75">
      <c r="A9" s="2" t="s">
        <v>44</v>
      </c>
      <c r="B9" s="37">
        <v>0</v>
      </c>
      <c r="C9" s="37">
        <v>0</v>
      </c>
      <c r="D9" s="37">
        <f t="shared" si="0"/>
        <v>0</v>
      </c>
      <c r="E9" s="37">
        <f t="shared" si="0"/>
        <v>0</v>
      </c>
      <c r="F9" s="7"/>
      <c r="G9" s="7"/>
    </row>
    <row r="10" spans="1:7" ht="12.75">
      <c r="A10" s="2" t="s">
        <v>124</v>
      </c>
      <c r="B10" s="37">
        <v>119</v>
      </c>
      <c r="C10" s="37">
        <v>137</v>
      </c>
      <c r="D10" s="37">
        <f t="shared" si="0"/>
        <v>119</v>
      </c>
      <c r="E10" s="37">
        <f t="shared" si="0"/>
        <v>137</v>
      </c>
      <c r="F10" s="7">
        <f t="shared" si="1"/>
        <v>-0.13138686131386862</v>
      </c>
      <c r="G10" s="7">
        <f t="shared" si="2"/>
        <v>-0.13138686131386862</v>
      </c>
    </row>
    <row r="11" spans="1:7" ht="12.75">
      <c r="A11" s="2" t="s">
        <v>159</v>
      </c>
      <c r="B11" s="37">
        <v>143</v>
      </c>
      <c r="C11" s="37">
        <v>142</v>
      </c>
      <c r="D11" s="37">
        <f t="shared" si="0"/>
        <v>143</v>
      </c>
      <c r="E11" s="37">
        <f t="shared" si="0"/>
        <v>142</v>
      </c>
      <c r="F11" s="7">
        <f t="shared" si="1"/>
        <v>0.007042253521126761</v>
      </c>
      <c r="G11" s="7">
        <f t="shared" si="2"/>
        <v>0.007042253521126761</v>
      </c>
    </row>
    <row r="13" ht="12.75">
      <c r="A13" s="2" t="s">
        <v>101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 ht="12.75">
      <c r="A15" s="2" t="s">
        <v>104</v>
      </c>
      <c r="B15">
        <v>5</v>
      </c>
      <c r="C15">
        <v>3</v>
      </c>
      <c r="D15">
        <v>5</v>
      </c>
      <c r="E15">
        <v>3</v>
      </c>
      <c r="F15" s="7">
        <f>(B15-C15)/C15</f>
        <v>0.6666666666666666</v>
      </c>
      <c r="G15" s="7">
        <f>(D15-E15)/E15</f>
        <v>0.6666666666666666</v>
      </c>
    </row>
    <row r="16" spans="1:7" ht="12.75">
      <c r="A16" s="2" t="s">
        <v>58</v>
      </c>
      <c r="B16">
        <v>5</v>
      </c>
      <c r="C16">
        <v>3</v>
      </c>
      <c r="D16">
        <v>5</v>
      </c>
      <c r="E16">
        <v>3</v>
      </c>
      <c r="F16" s="7">
        <f aca="true" t="shared" si="3" ref="F16:F24">(B16-C16)/C16</f>
        <v>0.6666666666666666</v>
      </c>
      <c r="G16" s="7">
        <f aca="true" t="shared" si="4" ref="G16:G24">(D16-E16)/E16</f>
        <v>0.6666666666666666</v>
      </c>
    </row>
    <row r="17" spans="1:7" ht="12.75">
      <c r="A17" s="2"/>
      <c r="F17" s="7"/>
      <c r="G17" s="7"/>
    </row>
    <row r="18" spans="1:7" ht="12.75">
      <c r="A18" s="2" t="s">
        <v>102</v>
      </c>
      <c r="B18">
        <v>4</v>
      </c>
      <c r="C18">
        <v>3</v>
      </c>
      <c r="D18">
        <v>4</v>
      </c>
      <c r="E18">
        <v>3</v>
      </c>
      <c r="F18" s="7">
        <f t="shared" si="3"/>
        <v>0.3333333333333333</v>
      </c>
      <c r="G18" s="7">
        <f t="shared" si="4"/>
        <v>0.3333333333333333</v>
      </c>
    </row>
    <row r="19" spans="1:7" ht="12.75">
      <c r="A19" s="2" t="s">
        <v>103</v>
      </c>
      <c r="B19">
        <v>1</v>
      </c>
      <c r="C19">
        <v>0</v>
      </c>
      <c r="D19">
        <v>1</v>
      </c>
      <c r="F19" s="7"/>
      <c r="G19" s="7"/>
    </row>
    <row r="20" spans="1:7" ht="12.75">
      <c r="A20" s="2"/>
      <c r="F20" s="7"/>
      <c r="G20" s="7"/>
    </row>
    <row r="21" spans="1:7" ht="12.75">
      <c r="A21" s="2" t="s">
        <v>105</v>
      </c>
      <c r="B21">
        <v>3</v>
      </c>
      <c r="C21">
        <v>1</v>
      </c>
      <c r="D21">
        <v>3</v>
      </c>
      <c r="E21">
        <v>1</v>
      </c>
      <c r="F21" s="7">
        <f t="shared" si="3"/>
        <v>2</v>
      </c>
      <c r="G21" s="7">
        <f t="shared" si="4"/>
        <v>2</v>
      </c>
    </row>
    <row r="22" spans="1:7" ht="12.75">
      <c r="A22" s="2" t="s">
        <v>106</v>
      </c>
      <c r="F22" s="7"/>
      <c r="G22" s="7"/>
    </row>
    <row r="23" spans="1:7" ht="12.75">
      <c r="A23" s="2" t="s">
        <v>107</v>
      </c>
      <c r="B23">
        <v>2</v>
      </c>
      <c r="D23">
        <v>2</v>
      </c>
      <c r="F23" s="7"/>
      <c r="G23" s="7"/>
    </row>
    <row r="24" spans="1:7" ht="12.75">
      <c r="A24" s="2" t="s">
        <v>108</v>
      </c>
      <c r="C24">
        <v>2</v>
      </c>
      <c r="E24">
        <v>2</v>
      </c>
      <c r="F24" s="7">
        <f t="shared" si="3"/>
        <v>-1</v>
      </c>
      <c r="G24" s="7">
        <f t="shared" si="4"/>
        <v>-1</v>
      </c>
    </row>
    <row r="27" ht="12.75">
      <c r="A27" s="2" t="s">
        <v>177</v>
      </c>
    </row>
    <row r="28" spans="1:7" ht="12.75">
      <c r="A28" s="2"/>
      <c r="B28" s="2" t="s">
        <v>1</v>
      </c>
      <c r="C28" s="2" t="s">
        <v>33</v>
      </c>
      <c r="D28" s="2" t="s">
        <v>3</v>
      </c>
      <c r="E28" s="2" t="s">
        <v>4</v>
      </c>
      <c r="F28" s="2" t="s">
        <v>5</v>
      </c>
      <c r="G28" s="2" t="s">
        <v>6</v>
      </c>
    </row>
    <row r="29" spans="1:7" ht="12.75">
      <c r="A29" s="1" t="s">
        <v>178</v>
      </c>
      <c r="B29">
        <v>73</v>
      </c>
      <c r="C29">
        <v>8</v>
      </c>
      <c r="D29">
        <v>73</v>
      </c>
      <c r="E29">
        <v>8</v>
      </c>
      <c r="F29" s="4">
        <f>(B29-C29)/C29</f>
        <v>8.125</v>
      </c>
      <c r="G29" s="4">
        <f>(D29-E29)/E29</f>
        <v>8.125</v>
      </c>
    </row>
    <row r="31" ht="12.75">
      <c r="A31" s="2" t="s">
        <v>179</v>
      </c>
    </row>
    <row r="32" spans="1:7" ht="12.75">
      <c r="A32" s="2"/>
      <c r="B32" s="2" t="s">
        <v>1</v>
      </c>
      <c r="C32" s="2" t="s">
        <v>33</v>
      </c>
      <c r="D32" s="2" t="s">
        <v>3</v>
      </c>
      <c r="E32" s="2" t="s">
        <v>4</v>
      </c>
      <c r="F32" s="2" t="s">
        <v>5</v>
      </c>
      <c r="G32" s="2" t="s">
        <v>6</v>
      </c>
    </row>
    <row r="33" spans="1:7" ht="12.75">
      <c r="A33" s="1" t="s">
        <v>180</v>
      </c>
      <c r="B33">
        <v>111</v>
      </c>
      <c r="C33">
        <v>61</v>
      </c>
      <c r="D33">
        <v>111</v>
      </c>
      <c r="E33">
        <v>61</v>
      </c>
      <c r="F33" s="4">
        <f>(B33-C33)/C33</f>
        <v>0.819672131147541</v>
      </c>
      <c r="G33" s="4">
        <f>(D33-E33)/E33</f>
        <v>0.819672131147541</v>
      </c>
    </row>
    <row r="34" spans="1:7" ht="12.75">
      <c r="A34" s="1" t="s">
        <v>181</v>
      </c>
      <c r="B34">
        <v>187</v>
      </c>
      <c r="C34">
        <v>125</v>
      </c>
      <c r="D34">
        <v>187</v>
      </c>
      <c r="E34">
        <v>125</v>
      </c>
      <c r="F34" s="4">
        <f aca="true" t="shared" si="5" ref="F34:F40">(B34-C34)/C34</f>
        <v>0.496</v>
      </c>
      <c r="G34" s="4">
        <f aca="true" t="shared" si="6" ref="G34:G40">(D34-E34)/E34</f>
        <v>0.496</v>
      </c>
    </row>
    <row r="35" spans="1:7" ht="12.75">
      <c r="A35" s="1" t="s">
        <v>182</v>
      </c>
      <c r="B35">
        <v>144</v>
      </c>
      <c r="C35">
        <v>75</v>
      </c>
      <c r="D35">
        <v>144</v>
      </c>
      <c r="E35">
        <v>75</v>
      </c>
      <c r="F35" s="4">
        <f t="shared" si="5"/>
        <v>0.92</v>
      </c>
      <c r="G35" s="4">
        <f t="shared" si="6"/>
        <v>0.92</v>
      </c>
    </row>
    <row r="36" spans="1:7" ht="12.75">
      <c r="A36" s="1" t="s">
        <v>183</v>
      </c>
      <c r="B36">
        <v>17</v>
      </c>
      <c r="C36">
        <v>71</v>
      </c>
      <c r="D36">
        <v>17</v>
      </c>
      <c r="E36">
        <v>71</v>
      </c>
      <c r="F36" s="4">
        <f t="shared" si="5"/>
        <v>-0.7605633802816901</v>
      </c>
      <c r="G36" s="4">
        <f t="shared" si="6"/>
        <v>-0.7605633802816901</v>
      </c>
    </row>
    <row r="37" spans="1:7" ht="12.75">
      <c r="A37" s="1" t="s">
        <v>184</v>
      </c>
      <c r="B37">
        <v>2</v>
      </c>
      <c r="C37">
        <v>6</v>
      </c>
      <c r="D37">
        <v>2</v>
      </c>
      <c r="E37">
        <v>6</v>
      </c>
      <c r="F37" s="4">
        <f t="shared" si="5"/>
        <v>-0.6666666666666666</v>
      </c>
      <c r="G37" s="4">
        <f t="shared" si="6"/>
        <v>-0.6666666666666666</v>
      </c>
    </row>
    <row r="38" spans="1:7" ht="12.75">
      <c r="A38" s="1" t="s">
        <v>178</v>
      </c>
      <c r="B38">
        <v>6</v>
      </c>
      <c r="C38">
        <v>6</v>
      </c>
      <c r="D38">
        <v>6</v>
      </c>
      <c r="E38">
        <v>6</v>
      </c>
      <c r="F38" s="4">
        <f t="shared" si="5"/>
        <v>0</v>
      </c>
      <c r="G38" s="4">
        <f t="shared" si="6"/>
        <v>0</v>
      </c>
    </row>
    <row r="39" spans="1:7" ht="12.75">
      <c r="A39" s="1" t="s">
        <v>31</v>
      </c>
      <c r="B39">
        <v>180</v>
      </c>
      <c r="C39">
        <v>57</v>
      </c>
      <c r="D39">
        <v>180</v>
      </c>
      <c r="E39">
        <v>57</v>
      </c>
      <c r="F39" s="4">
        <f t="shared" si="5"/>
        <v>2.1578947368421053</v>
      </c>
      <c r="G39" s="4">
        <f t="shared" si="6"/>
        <v>2.1578947368421053</v>
      </c>
    </row>
    <row r="40" spans="1:7" ht="12.75">
      <c r="A40" s="1" t="s">
        <v>185</v>
      </c>
      <c r="B40">
        <v>19</v>
      </c>
      <c r="C40">
        <v>71</v>
      </c>
      <c r="D40">
        <v>19</v>
      </c>
      <c r="E40">
        <v>71</v>
      </c>
      <c r="F40" s="4">
        <f t="shared" si="5"/>
        <v>-0.7323943661971831</v>
      </c>
      <c r="G40" s="4">
        <f t="shared" si="6"/>
        <v>-0.7323943661971831</v>
      </c>
    </row>
  </sheetData>
  <printOptions gridLines="1"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G22" sqref="G22"/>
    </sheetView>
  </sheetViews>
  <sheetFormatPr defaultColWidth="9.140625" defaultRowHeight="12.75"/>
  <cols>
    <col min="1" max="1" width="24.57421875" style="0" bestFit="1" customWidth="1"/>
    <col min="2" max="2" width="10.8515625" style="0" bestFit="1" customWidth="1"/>
    <col min="3" max="3" width="20.140625" style="0" bestFit="1" customWidth="1"/>
    <col min="4" max="4" width="7.0039062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2" ht="12.75">
      <c r="A2" s="2" t="s">
        <v>83</v>
      </c>
    </row>
    <row r="3" spans="2:7" s="1" customFormat="1" ht="12.75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 ht="12.75">
      <c r="A4" s="2" t="s">
        <v>84</v>
      </c>
      <c r="B4">
        <v>277</v>
      </c>
      <c r="C4">
        <f>SUM(C11:C12)</f>
        <v>321</v>
      </c>
      <c r="D4">
        <v>277</v>
      </c>
      <c r="E4">
        <f>SUM(E11:E12)</f>
        <v>321</v>
      </c>
      <c r="F4" s="4">
        <f>(B4-C4)/C4</f>
        <v>-0.13707165109034267</v>
      </c>
      <c r="G4" s="4">
        <f>(D4-E4)/E4</f>
        <v>-0.13707165109034267</v>
      </c>
    </row>
    <row r="5" spans="1:7" ht="12.75">
      <c r="A5" s="2" t="s">
        <v>85</v>
      </c>
      <c r="B5">
        <v>247</v>
      </c>
      <c r="C5">
        <f>SUM(C13:C14)</f>
        <v>218</v>
      </c>
      <c r="D5">
        <v>247</v>
      </c>
      <c r="E5">
        <f>SUM(E13:E14)</f>
        <v>218</v>
      </c>
      <c r="F5" s="4">
        <f aca="true" t="shared" si="0" ref="F5:F18">(B5-C5)/C5</f>
        <v>0.13302752293577982</v>
      </c>
      <c r="G5" s="4">
        <f aca="true" t="shared" si="1" ref="G5:G18">(D5-E5)/E5</f>
        <v>0.13302752293577982</v>
      </c>
    </row>
    <row r="6" spans="1:7" ht="12.75">
      <c r="A6" s="2" t="s">
        <v>86</v>
      </c>
      <c r="B6">
        <v>21</v>
      </c>
      <c r="C6">
        <f>SUM(C15:C16)</f>
        <v>14</v>
      </c>
      <c r="D6">
        <v>21</v>
      </c>
      <c r="E6">
        <f>SUM(E15:E16)</f>
        <v>14</v>
      </c>
      <c r="F6" s="4">
        <f t="shared" si="0"/>
        <v>0.5</v>
      </c>
      <c r="G6" s="4">
        <f t="shared" si="1"/>
        <v>0.5</v>
      </c>
    </row>
    <row r="7" spans="1:7" ht="12.75">
      <c r="A7" s="2" t="s">
        <v>87</v>
      </c>
      <c r="C7">
        <f>SUM(C17:C18)</f>
        <v>2</v>
      </c>
      <c r="E7">
        <f>SUM(E17:E18)</f>
        <v>2</v>
      </c>
      <c r="F7" s="4">
        <f t="shared" si="0"/>
        <v>-1</v>
      </c>
      <c r="G7" s="4">
        <f t="shared" si="1"/>
        <v>-1</v>
      </c>
    </row>
    <row r="8" spans="1:7" ht="12.75">
      <c r="A8" s="2" t="s">
        <v>88</v>
      </c>
      <c r="C8">
        <v>0</v>
      </c>
      <c r="E8">
        <v>0</v>
      </c>
      <c r="F8" s="4"/>
      <c r="G8" s="4"/>
    </row>
    <row r="9" spans="1:7" ht="12.75">
      <c r="A9" s="2" t="s">
        <v>89</v>
      </c>
      <c r="C9">
        <f>SUM(C11:C13:C15:C17)</f>
        <v>554</v>
      </c>
      <c r="E9">
        <f>SUM(E11:E13:E15:E17)</f>
        <v>554</v>
      </c>
      <c r="F9" s="4">
        <f t="shared" si="0"/>
        <v>-1</v>
      </c>
      <c r="G9" s="4">
        <f t="shared" si="1"/>
        <v>-1</v>
      </c>
    </row>
    <row r="10" spans="1:7" ht="12.75">
      <c r="A10" s="2" t="s">
        <v>90</v>
      </c>
      <c r="C10">
        <f>SUM(C12:C14:C16:C18)</f>
        <v>344</v>
      </c>
      <c r="E10">
        <f>SUM(E12:E14:E16:E18)</f>
        <v>344</v>
      </c>
      <c r="F10" s="4">
        <f t="shared" si="0"/>
        <v>-1</v>
      </c>
      <c r="G10" s="4">
        <f t="shared" si="1"/>
        <v>-1</v>
      </c>
    </row>
    <row r="11" spans="1:7" ht="12.75">
      <c r="A11" s="2" t="s">
        <v>91</v>
      </c>
      <c r="B11">
        <v>200</v>
      </c>
      <c r="C11">
        <v>211</v>
      </c>
      <c r="D11">
        <v>200</v>
      </c>
      <c r="E11">
        <v>211</v>
      </c>
      <c r="F11" s="4">
        <f t="shared" si="0"/>
        <v>-0.052132701421800945</v>
      </c>
      <c r="G11" s="4">
        <f t="shared" si="1"/>
        <v>-0.052132701421800945</v>
      </c>
    </row>
    <row r="12" spans="1:7" ht="12.75">
      <c r="A12" s="2" t="s">
        <v>92</v>
      </c>
      <c r="B12">
        <v>77</v>
      </c>
      <c r="C12">
        <v>110</v>
      </c>
      <c r="D12">
        <v>77</v>
      </c>
      <c r="E12">
        <v>110</v>
      </c>
      <c r="F12" s="4">
        <f t="shared" si="0"/>
        <v>-0.3</v>
      </c>
      <c r="G12" s="4">
        <f t="shared" si="1"/>
        <v>-0.3</v>
      </c>
    </row>
    <row r="13" spans="1:7" ht="12.75">
      <c r="A13" s="2" t="s">
        <v>93</v>
      </c>
      <c r="B13">
        <v>181</v>
      </c>
      <c r="C13">
        <v>157</v>
      </c>
      <c r="D13">
        <v>181</v>
      </c>
      <c r="E13">
        <v>157</v>
      </c>
      <c r="F13" s="4">
        <f t="shared" si="0"/>
        <v>0.15286624203821655</v>
      </c>
      <c r="G13" s="4">
        <f t="shared" si="1"/>
        <v>0.15286624203821655</v>
      </c>
    </row>
    <row r="14" spans="1:7" ht="12.75">
      <c r="A14" s="2" t="s">
        <v>94</v>
      </c>
      <c r="B14">
        <v>66</v>
      </c>
      <c r="C14">
        <v>61</v>
      </c>
      <c r="D14">
        <v>66</v>
      </c>
      <c r="E14">
        <v>61</v>
      </c>
      <c r="F14" s="4">
        <f t="shared" si="0"/>
        <v>0.08196721311475409</v>
      </c>
      <c r="G14" s="4">
        <f t="shared" si="1"/>
        <v>0.08196721311475409</v>
      </c>
    </row>
    <row r="15" spans="1:7" ht="12.75">
      <c r="A15" s="2" t="s">
        <v>95</v>
      </c>
      <c r="B15">
        <v>15</v>
      </c>
      <c r="C15">
        <v>13</v>
      </c>
      <c r="D15">
        <v>15</v>
      </c>
      <c r="E15">
        <v>13</v>
      </c>
      <c r="F15" s="4">
        <f t="shared" si="0"/>
        <v>0.15384615384615385</v>
      </c>
      <c r="G15" s="4">
        <f t="shared" si="1"/>
        <v>0.15384615384615385</v>
      </c>
    </row>
    <row r="16" spans="1:7" ht="12.75">
      <c r="A16" s="2" t="s">
        <v>96</v>
      </c>
      <c r="B16">
        <v>6</v>
      </c>
      <c r="C16">
        <v>1</v>
      </c>
      <c r="D16">
        <v>6</v>
      </c>
      <c r="E16">
        <v>1</v>
      </c>
      <c r="F16" s="4">
        <f t="shared" si="0"/>
        <v>5</v>
      </c>
      <c r="G16" s="4">
        <f t="shared" si="1"/>
        <v>5</v>
      </c>
    </row>
    <row r="17" spans="1:7" ht="12.75">
      <c r="A17" s="2" t="s">
        <v>97</v>
      </c>
      <c r="C17">
        <v>1</v>
      </c>
      <c r="E17">
        <v>1</v>
      </c>
      <c r="F17" s="4">
        <f t="shared" si="0"/>
        <v>-1</v>
      </c>
      <c r="G17" s="4">
        <f t="shared" si="1"/>
        <v>-1</v>
      </c>
    </row>
    <row r="18" spans="1:7" ht="12.75">
      <c r="A18" s="2" t="s">
        <v>98</v>
      </c>
      <c r="C18">
        <v>1</v>
      </c>
      <c r="E18">
        <v>1</v>
      </c>
      <c r="F18" s="4">
        <f t="shared" si="0"/>
        <v>-1</v>
      </c>
      <c r="G18" s="4">
        <f t="shared" si="1"/>
        <v>-1</v>
      </c>
    </row>
    <row r="19" spans="1:7" ht="12.75">
      <c r="A19" s="2" t="s">
        <v>99</v>
      </c>
      <c r="C19">
        <v>0</v>
      </c>
      <c r="E19">
        <v>0</v>
      </c>
      <c r="F19" s="4"/>
      <c r="G19" s="4"/>
    </row>
    <row r="20" spans="1:7" ht="12.75">
      <c r="A20" s="2" t="s">
        <v>100</v>
      </c>
      <c r="C20">
        <v>0</v>
      </c>
      <c r="E20">
        <v>0</v>
      </c>
      <c r="F20" s="4"/>
      <c r="G20" s="4"/>
    </row>
  </sheetData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Jonesboro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Yates</dc:creator>
  <cp:keywords/>
  <dc:description/>
  <cp:lastModifiedBy>LDWaterworth</cp:lastModifiedBy>
  <cp:lastPrinted>2008-01-07T19:27:41Z</cp:lastPrinted>
  <dcterms:created xsi:type="dcterms:W3CDTF">2005-08-24T14:42:25Z</dcterms:created>
  <dcterms:modified xsi:type="dcterms:W3CDTF">2009-02-12T19:56:33Z</dcterms:modified>
  <cp:category/>
  <cp:version/>
  <cp:contentType/>
  <cp:contentStatus/>
</cp:coreProperties>
</file>