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tabRatio="748" activeTab="9"/>
  </bookViews>
  <sheets>
    <sheet name="Summary" sheetId="9" r:id="rId1"/>
    <sheet name="CRIME" sheetId="1" r:id="rId2"/>
    <sheet name="UPD" sheetId="2" r:id="rId3"/>
    <sheet name="CID" sheetId="3" r:id="rId4"/>
    <sheet name="Traffic-Prowl" sheetId="10" r:id="rId5"/>
    <sheet name="RECORDS" sheetId="4" r:id="rId6"/>
    <sheet name="FLEET MAINTENANCE" sheetId="8" r:id="rId7"/>
    <sheet name="Animal Control" sheetId="11" r:id="rId8"/>
    <sheet name="ARRESTS" sheetId="7" r:id="rId9"/>
    <sheet name="WARRANTS" sheetId="5" r:id="rId10"/>
    <sheet name="DTF" sheetId="6" r:id="rId11"/>
  </sheets>
  <externalReferences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G34" i="5"/>
  <c r="F34"/>
  <c r="G33"/>
  <c r="F33"/>
  <c r="G32"/>
  <c r="G31"/>
  <c r="F31"/>
  <c r="G30"/>
  <c r="F30"/>
  <c r="G29"/>
  <c r="G28"/>
  <c r="F28"/>
  <c r="G26"/>
  <c r="F26"/>
  <c r="G25"/>
  <c r="F25"/>
  <c r="G24"/>
  <c r="F24"/>
  <c r="G23"/>
  <c r="F23"/>
  <c r="G22"/>
  <c r="F22"/>
  <c r="G21"/>
  <c r="F21"/>
  <c r="G20"/>
  <c r="F20"/>
  <c r="G16"/>
  <c r="G14"/>
  <c r="G11"/>
  <c r="F11"/>
  <c r="G8"/>
  <c r="F8"/>
  <c r="G7"/>
  <c r="F7"/>
  <c r="G6"/>
  <c r="F6"/>
  <c r="G5"/>
  <c r="G4"/>
  <c r="F4"/>
  <c r="G5" i="7"/>
  <c r="G6"/>
  <c r="G7"/>
  <c r="G8"/>
  <c r="G9"/>
  <c r="G10"/>
  <c r="G11"/>
  <c r="G12"/>
  <c r="G13"/>
  <c r="G14"/>
  <c r="G15"/>
  <c r="G16"/>
  <c r="G17"/>
  <c r="G4"/>
  <c r="F5"/>
  <c r="F6"/>
  <c r="F7"/>
  <c r="F9"/>
  <c r="F10"/>
  <c r="F11"/>
  <c r="F12"/>
  <c r="F13"/>
  <c r="F14"/>
  <c r="F15"/>
  <c r="F16"/>
  <c r="F17"/>
  <c r="F4"/>
  <c r="C17" i="8"/>
  <c r="B17"/>
  <c r="D16"/>
  <c r="E38" i="3"/>
  <c r="D38"/>
  <c r="E37"/>
  <c r="D37"/>
  <c r="E36"/>
  <c r="D36"/>
  <c r="E35"/>
  <c r="D35"/>
  <c r="E34"/>
  <c r="D34"/>
  <c r="E33"/>
  <c r="D33"/>
  <c r="E29"/>
  <c r="D29"/>
  <c r="E28"/>
  <c r="D28"/>
  <c r="E27"/>
  <c r="D27"/>
  <c r="E26"/>
  <c r="D26"/>
  <c r="E25"/>
  <c r="D25"/>
  <c r="E24"/>
  <c r="D24"/>
  <c r="E20"/>
  <c r="D20"/>
  <c r="E19"/>
  <c r="D19"/>
  <c r="E18"/>
  <c r="D18"/>
  <c r="E17"/>
  <c r="D17"/>
  <c r="E16"/>
  <c r="D16"/>
  <c r="E15"/>
  <c r="D15"/>
  <c r="E11"/>
  <c r="D11"/>
  <c r="E10"/>
  <c r="D10"/>
  <c r="E9"/>
  <c r="D9"/>
  <c r="E8"/>
  <c r="D8"/>
  <c r="E7"/>
  <c r="D7"/>
  <c r="E6"/>
  <c r="D6"/>
  <c r="E11" i="4"/>
  <c r="D11"/>
  <c r="E10"/>
  <c r="D10"/>
  <c r="E9"/>
  <c r="D9"/>
  <c r="E8"/>
  <c r="D8"/>
  <c r="E7"/>
  <c r="D7"/>
  <c r="E6"/>
  <c r="D6"/>
  <c r="E5"/>
  <c r="D5"/>
  <c r="E4"/>
  <c r="D4"/>
  <c r="E3"/>
  <c r="D3"/>
  <c r="E52" i="1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G3" i="9"/>
  <c r="F3"/>
  <c r="D15"/>
  <c r="E67"/>
  <c r="D67"/>
  <c r="C67"/>
  <c r="B67"/>
  <c r="G10" i="4"/>
  <c r="G8"/>
  <c r="G6"/>
  <c r="G4"/>
  <c r="G51" i="1"/>
  <c r="G48"/>
  <c r="G45"/>
  <c r="G43"/>
  <c r="G41"/>
  <c r="G39"/>
  <c r="G36"/>
  <c r="G34"/>
  <c r="G31"/>
  <c r="G25"/>
  <c r="G23"/>
  <c r="G22"/>
  <c r="G20"/>
  <c r="G18"/>
  <c r="G16"/>
  <c r="G14"/>
  <c r="G12"/>
  <c r="G8"/>
  <c r="G6"/>
  <c r="D55"/>
  <c r="E55"/>
  <c r="G55" s="1"/>
  <c r="B55"/>
  <c r="C55"/>
  <c r="F9"/>
  <c r="F12"/>
  <c r="F13"/>
  <c r="F14"/>
  <c r="F15"/>
  <c r="G13"/>
  <c r="G15"/>
  <c r="G24"/>
  <c r="G29"/>
  <c r="F22"/>
  <c r="F29"/>
  <c r="F32"/>
  <c r="F33"/>
  <c r="G33"/>
  <c r="G37"/>
  <c r="F51"/>
  <c r="G46"/>
  <c r="G49"/>
  <c r="F46"/>
  <c r="F48"/>
  <c r="F49"/>
  <c r="F55"/>
  <c r="G32"/>
  <c r="G40"/>
  <c r="G42"/>
  <c r="G44"/>
  <c r="G50"/>
  <c r="F40"/>
  <c r="F41"/>
  <c r="F43"/>
  <c r="F44"/>
  <c r="F45"/>
  <c r="F50"/>
  <c r="G7"/>
  <c r="G9"/>
  <c r="G17"/>
  <c r="G19"/>
  <c r="G21"/>
  <c r="F6"/>
  <c r="F7"/>
  <c r="F16"/>
  <c r="F17"/>
  <c r="F18"/>
  <c r="F19"/>
  <c r="F20"/>
  <c r="F21"/>
  <c r="F5"/>
  <c r="G5" i="2"/>
  <c r="G6"/>
  <c r="G7"/>
  <c r="G8"/>
  <c r="G9"/>
  <c r="G12"/>
  <c r="G13"/>
  <c r="G14"/>
  <c r="G15"/>
  <c r="G16"/>
  <c r="G17"/>
  <c r="G18"/>
  <c r="F5"/>
  <c r="F6"/>
  <c r="F7"/>
  <c r="F8"/>
  <c r="F9"/>
  <c r="F12"/>
  <c r="F13"/>
  <c r="F14"/>
  <c r="F15"/>
  <c r="F16"/>
  <c r="F17"/>
  <c r="F18"/>
  <c r="G4"/>
  <c r="F4"/>
  <c r="G5" i="4"/>
  <c r="G7"/>
  <c r="G9"/>
  <c r="G11"/>
  <c r="F4"/>
  <c r="F5"/>
  <c r="F6"/>
  <c r="F7"/>
  <c r="F8"/>
  <c r="F10"/>
  <c r="F11"/>
  <c r="G3"/>
  <c r="F3"/>
  <c r="F21"/>
  <c r="F19"/>
  <c r="G16"/>
  <c r="G18"/>
  <c r="G19"/>
  <c r="G21"/>
  <c r="G24"/>
  <c r="G15"/>
  <c r="F15"/>
  <c r="G67" i="9"/>
  <c r="F67"/>
  <c r="D53"/>
  <c r="E53"/>
  <c r="B53"/>
  <c r="C53"/>
  <c r="D37"/>
  <c r="E37"/>
  <c r="B37"/>
  <c r="C37"/>
  <c r="E15"/>
  <c r="B15"/>
  <c r="C15"/>
  <c r="G5" i="1"/>
  <c r="G53" i="9"/>
  <c r="F53"/>
  <c r="G37"/>
  <c r="F37"/>
  <c r="G15"/>
  <c r="F15"/>
</calcChain>
</file>

<file path=xl/sharedStrings.xml><?xml version="1.0" encoding="utf-8"?>
<sst xmlns="http://schemas.openxmlformats.org/spreadsheetml/2006/main" count="523" uniqueCount="222">
  <si>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</si>
  <si>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</si>
  <si>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</si>
  <si>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</si>
  <si>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</si>
  <si>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</si>
  <si>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</si>
  <si>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</si>
  <si>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</si>
  <si>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</si>
  <si>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</si>
  <si>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</si>
  <si>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</si>
  <si>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</si>
  <si>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</si>
  <si>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</si>
  <si>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</si>
  <si>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</si>
  <si>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</si>
  <si>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</si>
  <si>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</si>
  <si>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</si>
  <si>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</si>
  <si>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</si>
  <si>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</si>
  <si>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</si>
  <si>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</si>
  <si>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</si>
  <si>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</si>
  <si>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</si>
  <si>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</si>
  <si>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</si>
  <si>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</si>
  <si>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</si>
  <si>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</si>
  <si>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</si>
  <si>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</si>
  <si>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</si>
  <si>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</si>
  <si>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</si>
  <si>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</si>
  <si>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</si>
  <si>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</si>
  <si>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</si>
  <si>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</si>
  <si>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</si>
  <si>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</si>
  <si>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</si>
  <si>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</si>
  <si>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</si>
  <si>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</si>
  <si>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</si>
  <si>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</si>
  <si>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</si>
  <si>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</si>
  <si>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</si>
  <si>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</si>
  <si>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</si>
  <si>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</si>
  <si>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</si>
  <si>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</si>
  <si>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</si>
  <si>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</si>
  <si>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</si>
  <si>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</si>
  <si>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</si>
  <si>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</si>
  <si>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</si>
  <si>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</si>
  <si>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</si>
  <si>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</si>
  <si>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</si>
  <si>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</si>
  <si>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</si>
  <si>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</si>
  <si>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</si>
  <si>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</si>
  <si>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</si>
  <si>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</si>
  <si>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</si>
  <si>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</si>
  <si>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</si>
  <si>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</si>
  <si>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</si>
  <si>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</si>
  <si>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</si>
  <si>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</si>
  <si>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</si>
  <si>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</si>
  <si>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</si>
  <si>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</si>
  <si>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</si>
  <si>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</si>
  <si>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</si>
  <si>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</si>
  <si>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</si>
  <si>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</si>
  <si>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</si>
  <si>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</si>
  <si>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</si>
  <si>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</si>
  <si>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</si>
  <si>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</si>
  <si>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</si>
  <si>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</si>
  <si>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</si>
  <si>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</si>
  <si>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</si>
  <si>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</si>
  <si>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</si>
  <si>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</si>
  <si>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</si>
  <si>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</si>
  <si>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</si>
  <si>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</si>
  <si>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</si>
  <si>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</si>
  <si>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</si>
  <si>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</si>
  <si>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</si>
  <si>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</si>
  <si>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</si>
  <si>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</si>
  <si>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</si>
  <si>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</si>
  <si>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</si>
  <si>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</si>
  <si>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</si>
  <si>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</si>
  <si>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</si>
  <si>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</si>
  <si>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</si>
  <si>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</si>
  <si>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</si>
  <si>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</si>
  <si>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</si>
  <si>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</si>
  <si>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</si>
  <si>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</si>
  <si>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</si>
  <si>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</si>
  <si>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</si>
  <si>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</si>
  <si>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</si>
  <si>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</si>
  <si>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</si>
  <si>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</si>
  <si>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</si>
  <si>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</si>
  <si>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</si>
  <si>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</si>
  <si>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</si>
  <si>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</si>
  <si>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</si>
  <si>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</si>
  <si>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</si>
  <si>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</si>
  <si>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</si>
  <si>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</si>
  <si>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</si>
  <si>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</si>
  <si>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</si>
  <si>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</si>
  <si>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</si>
  <si>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</si>
  <si>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</si>
  <si>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</si>
  <si>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</si>
  <si>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</si>
  <si>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PROWL</t>
  </si>
  <si>
    <t>ASSISTS</t>
  </si>
  <si>
    <t>VALUE OF DRUGS SEIZED</t>
  </si>
  <si>
    <t>PATROL MILES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</si>
  <si>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</si>
  <si>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</si>
  <si>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</si>
  <si>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</si>
  <si>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</si>
  <si>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</si>
  <si>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</si>
  <si>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</si>
  <si>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</si>
  <si>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</si>
  <si>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</si>
  <si>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</si>
  <si>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ANIMAL CONTROL</t>
  </si>
  <si>
    <t>Month</t>
  </si>
  <si>
    <t>Year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</si>
  <si>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</si>
  <si>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</si>
  <si>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</si>
  <si>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</si>
  <si>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</si>
  <si>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</si>
  <si>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</si>
  <si>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</si>
  <si>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</si>
  <si>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</si>
  <si>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</si>
  <si>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</si>
  <si>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</si>
  <si>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</si>
  <si>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</si>
  <si>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</si>
  <si>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</si>
  <si>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</si>
  <si>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</si>
  <si>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</si>
  <si>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</si>
  <si>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</si>
  <si>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</si>
  <si>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</si>
  <si>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</si>
  <si>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</si>
  <si>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</si>
  <si>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Sent to Rescue Centers</t>
  </si>
  <si>
    <t>Adoptions</t>
  </si>
  <si>
    <t>Deceased Animals   Landfill lbs.</t>
  </si>
  <si>
    <t>n/a</t>
  </si>
  <si>
    <t>August</t>
  </si>
  <si>
    <t>PATROL DIVISION</t>
  </si>
  <si>
    <t xml:space="preserve">August 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</si>
</sst>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_(&quot;$&quot;* #,##0.0000000000000_);_(&quot;$&quot;* \(#,##0.0000000000000\);_(&quot;$&quot;* &quot;-&quot;??_);_(@_)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9" fontId="0" fillId="0" borderId="0" xfId="0" applyNumberFormat="1"/>
    <xf numFmtId="6" fontId="0" fillId="0" borderId="0" xfId="0" applyNumberFormat="1"/>
    <xf numFmtId="8" fontId="0" fillId="0" borderId="0" xfId="0" applyNumberFormat="1"/>
    <xf numFmtId="9" fontId="0" fillId="0" borderId="0" xfId="2" applyFont="1"/>
    <xf numFmtId="0" fontId="4" fillId="0" borderId="0" xfId="0" applyFont="1" applyBorder="1"/>
    <xf numFmtId="0" fontId="0" fillId="0" borderId="0" xfId="0" applyFill="1"/>
    <xf numFmtId="0" fontId="4" fillId="0" borderId="0" xfId="0" applyFont="1" applyFill="1" applyBorder="1"/>
    <xf numFmtId="9" fontId="0" fillId="0" borderId="0" xfId="2" applyFont="1" applyBorder="1" applyAlignment="1">
      <alignment horizontal="right"/>
    </xf>
    <xf numFmtId="9" fontId="0" fillId="0" borderId="0" xfId="2" applyFont="1" applyAlignment="1">
      <alignment horizontal="right"/>
    </xf>
    <xf numFmtId="17" fontId="2" fillId="0" borderId="0" xfId="0" applyNumberFormat="1" applyFont="1"/>
    <xf numFmtId="9" fontId="2" fillId="0" borderId="0" xfId="0" applyNumberFormat="1" applyFont="1"/>
    <xf numFmtId="9" fontId="5" fillId="0" borderId="0" xfId="0" applyNumberFormat="1" applyFont="1"/>
    <xf numFmtId="0" fontId="0" fillId="3" borderId="0" xfId="0" applyFill="1"/>
    <xf numFmtId="0" fontId="2" fillId="3" borderId="0" xfId="0" applyFont="1" applyFill="1"/>
    <xf numFmtId="9" fontId="2" fillId="3" borderId="0" xfId="0" applyNumberFormat="1" applyFont="1" applyFill="1"/>
    <xf numFmtId="9" fontId="2" fillId="0" borderId="0" xfId="0" applyNumberFormat="1" applyFont="1" applyFill="1"/>
    <xf numFmtId="0" fontId="0" fillId="2" borderId="0" xfId="0" applyFill="1"/>
    <xf numFmtId="9" fontId="4" fillId="0" borderId="0" xfId="0" applyNumberFormat="1" applyFont="1" applyFill="1"/>
    <xf numFmtId="9" fontId="2" fillId="2" borderId="0" xfId="0" applyNumberFormat="1" applyFont="1" applyFill="1"/>
    <xf numFmtId="0" fontId="0" fillId="4" borderId="0" xfId="0" applyFill="1"/>
    <xf numFmtId="0" fontId="2" fillId="4" borderId="0" xfId="0" applyFont="1" applyFill="1"/>
    <xf numFmtId="9" fontId="0" fillId="0" borderId="0" xfId="0" applyNumberFormat="1" applyFill="1"/>
    <xf numFmtId="0" fontId="0" fillId="5" borderId="0" xfId="0" applyFill="1"/>
    <xf numFmtId="0" fontId="2" fillId="5" borderId="0" xfId="0" applyFont="1" applyFill="1"/>
    <xf numFmtId="17" fontId="0" fillId="0" borderId="0" xfId="0" applyNumberFormat="1"/>
    <xf numFmtId="8" fontId="0" fillId="0" borderId="0" xfId="1" applyNumberFormat="1" applyFont="1"/>
    <xf numFmtId="17" fontId="0" fillId="2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left"/>
    </xf>
    <xf numFmtId="8" fontId="4" fillId="0" borderId="0" xfId="0" applyNumberFormat="1" applyFont="1"/>
    <xf numFmtId="44" fontId="0" fillId="0" borderId="0" xfId="1" applyFont="1"/>
    <xf numFmtId="3" fontId="0" fillId="0" borderId="0" xfId="0" applyNumberFormat="1"/>
    <xf numFmtId="9" fontId="6" fillId="0" borderId="0" xfId="0" applyNumberFormat="1" applyFont="1"/>
    <xf numFmtId="9" fontId="2" fillId="4" borderId="0" xfId="0" applyNumberFormat="1" applyFont="1" applyFill="1"/>
    <xf numFmtId="9" fontId="2" fillId="5" borderId="0" xfId="0" applyNumberFormat="1" applyFont="1" applyFill="1"/>
    <xf numFmtId="17" fontId="0" fillId="2" borderId="0" xfId="0" applyNumberFormat="1" applyFill="1" applyAlignment="1">
      <alignment horizontal="right"/>
    </xf>
    <xf numFmtId="0" fontId="4" fillId="0" borderId="1" xfId="0" applyFont="1" applyBorder="1"/>
    <xf numFmtId="0" fontId="0" fillId="2" borderId="0" xfId="0" applyFill="1" applyAlignment="1">
      <alignment horizontal="right"/>
    </xf>
    <xf numFmtId="0" fontId="0" fillId="0" borderId="1" xfId="0" applyBorder="1" applyAlignment="1">
      <alignment horizontal="left"/>
    </xf>
    <xf numFmtId="44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44" fontId="0" fillId="0" borderId="0" xfId="1" applyNumberFormat="1" applyFont="1"/>
    <xf numFmtId="8" fontId="4" fillId="0" borderId="0" xfId="1" applyNumberFormat="1" applyFont="1"/>
    <xf numFmtId="8" fontId="0" fillId="2" borderId="0" xfId="0" applyNumberFormat="1" applyFill="1"/>
    <xf numFmtId="164" fontId="0" fillId="2" borderId="0" xfId="0" applyNumberFormat="1" applyFill="1"/>
    <xf numFmtId="166" fontId="0" fillId="0" borderId="0" xfId="1" applyNumberFormat="1" applyFont="1"/>
    <xf numFmtId="0" fontId="2" fillId="2" borderId="2" xfId="0" applyFont="1" applyFill="1" applyBorder="1"/>
    <xf numFmtId="0" fontId="0" fillId="0" borderId="2" xfId="0" applyBorder="1"/>
    <xf numFmtId="165" fontId="0" fillId="0" borderId="2" xfId="0" applyNumberFormat="1" applyBorder="1"/>
    <xf numFmtId="0" fontId="2" fillId="0" borderId="2" xfId="0" applyFont="1" applyBorder="1"/>
    <xf numFmtId="9" fontId="0" fillId="0" borderId="2" xfId="0" applyNumberFormat="1" applyBorder="1"/>
    <xf numFmtId="0" fontId="2" fillId="0" borderId="2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0"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Waterworth/Local%20Settings/Temporary%20Internet%20Files/OLK6A8/2009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Waterworth/Local%20Settings/Temporary%20Internet%20Files/OLK6A8/CHIEF'S%20REPOR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5">
            <v>112</v>
          </cell>
          <cell r="E5">
            <v>94</v>
          </cell>
        </row>
        <row r="6">
          <cell r="D6">
            <v>808</v>
          </cell>
          <cell r="E6">
            <v>910</v>
          </cell>
        </row>
        <row r="7">
          <cell r="D7">
            <v>3150</v>
          </cell>
          <cell r="E7">
            <v>3633</v>
          </cell>
        </row>
        <row r="8">
          <cell r="D8">
            <v>4</v>
          </cell>
          <cell r="E8">
            <v>5</v>
          </cell>
        </row>
        <row r="9">
          <cell r="D9">
            <v>48</v>
          </cell>
          <cell r="E9">
            <v>54</v>
          </cell>
        </row>
        <row r="10">
          <cell r="D10">
            <v>4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754</v>
          </cell>
          <cell r="E12">
            <v>757</v>
          </cell>
        </row>
        <row r="13">
          <cell r="D13">
            <v>122</v>
          </cell>
          <cell r="E13">
            <v>106</v>
          </cell>
        </row>
        <row r="14">
          <cell r="D14">
            <v>114</v>
          </cell>
          <cell r="E14">
            <v>126</v>
          </cell>
        </row>
        <row r="15">
          <cell r="D15">
            <v>15</v>
          </cell>
          <cell r="E15">
            <v>10</v>
          </cell>
        </row>
        <row r="16">
          <cell r="D16">
            <v>647</v>
          </cell>
          <cell r="E16">
            <v>719</v>
          </cell>
        </row>
        <row r="17">
          <cell r="D17">
            <v>100</v>
          </cell>
          <cell r="E17">
            <v>144</v>
          </cell>
        </row>
        <row r="18">
          <cell r="D18">
            <v>215</v>
          </cell>
          <cell r="E18">
            <v>297</v>
          </cell>
        </row>
        <row r="19">
          <cell r="D19">
            <v>94</v>
          </cell>
          <cell r="E19">
            <v>59</v>
          </cell>
        </row>
        <row r="20">
          <cell r="D20">
            <v>373</v>
          </cell>
          <cell r="E20">
            <v>376</v>
          </cell>
        </row>
        <row r="21">
          <cell r="D21">
            <v>205</v>
          </cell>
          <cell r="E21">
            <v>234</v>
          </cell>
        </row>
        <row r="22">
          <cell r="D22">
            <v>39</v>
          </cell>
          <cell r="E22">
            <v>56</v>
          </cell>
        </row>
        <row r="23">
          <cell r="D23">
            <v>13</v>
          </cell>
          <cell r="E23">
            <v>4</v>
          </cell>
        </row>
        <row r="24">
          <cell r="D24">
            <v>20</v>
          </cell>
          <cell r="E24">
            <v>21</v>
          </cell>
        </row>
        <row r="25">
          <cell r="D25">
            <v>1</v>
          </cell>
          <cell r="E25">
            <v>4</v>
          </cell>
        </row>
        <row r="26">
          <cell r="D26">
            <v>2</v>
          </cell>
          <cell r="E26">
            <v>0</v>
          </cell>
        </row>
        <row r="27">
          <cell r="D27">
            <v>0</v>
          </cell>
          <cell r="E27">
            <v>4</v>
          </cell>
        </row>
        <row r="28">
          <cell r="D28">
            <v>1</v>
          </cell>
          <cell r="E28">
            <v>3</v>
          </cell>
        </row>
        <row r="29">
          <cell r="D29">
            <v>398</v>
          </cell>
          <cell r="E29">
            <v>552</v>
          </cell>
        </row>
        <row r="30">
          <cell r="D30">
            <v>0</v>
          </cell>
          <cell r="E30">
            <v>0</v>
          </cell>
        </row>
        <row r="31">
          <cell r="D31">
            <v>13</v>
          </cell>
          <cell r="E31">
            <v>12</v>
          </cell>
        </row>
        <row r="32">
          <cell r="D32">
            <v>12</v>
          </cell>
          <cell r="E32">
            <v>18</v>
          </cell>
        </row>
        <row r="33">
          <cell r="D33">
            <v>53</v>
          </cell>
          <cell r="E33">
            <v>68</v>
          </cell>
        </row>
        <row r="34">
          <cell r="D34">
            <v>1</v>
          </cell>
          <cell r="E34">
            <v>1</v>
          </cell>
        </row>
        <row r="35">
          <cell r="D35">
            <v>4</v>
          </cell>
          <cell r="E35">
            <v>0</v>
          </cell>
        </row>
        <row r="36">
          <cell r="D36">
            <v>3</v>
          </cell>
          <cell r="E36">
            <v>8</v>
          </cell>
        </row>
        <row r="37">
          <cell r="D37">
            <v>7</v>
          </cell>
          <cell r="E37">
            <v>8</v>
          </cell>
        </row>
        <row r="38">
          <cell r="D38">
            <v>1</v>
          </cell>
          <cell r="E38">
            <v>2</v>
          </cell>
        </row>
        <row r="39">
          <cell r="D39">
            <v>11</v>
          </cell>
          <cell r="E39">
            <v>11</v>
          </cell>
        </row>
        <row r="40">
          <cell r="D40">
            <v>52</v>
          </cell>
          <cell r="E40">
            <v>43</v>
          </cell>
        </row>
        <row r="41">
          <cell r="D41">
            <v>64</v>
          </cell>
          <cell r="E41">
            <v>65</v>
          </cell>
        </row>
        <row r="42">
          <cell r="D42">
            <v>3</v>
          </cell>
          <cell r="E42">
            <v>3</v>
          </cell>
        </row>
        <row r="43">
          <cell r="D43">
            <v>247</v>
          </cell>
          <cell r="E43">
            <v>230</v>
          </cell>
        </row>
        <row r="44">
          <cell r="D44">
            <v>338</v>
          </cell>
          <cell r="E44">
            <v>363</v>
          </cell>
        </row>
        <row r="45">
          <cell r="D45">
            <v>24</v>
          </cell>
          <cell r="E45">
            <v>35</v>
          </cell>
        </row>
        <row r="46">
          <cell r="D46">
            <v>433</v>
          </cell>
          <cell r="E46">
            <v>377</v>
          </cell>
        </row>
        <row r="47">
          <cell r="D47">
            <v>0</v>
          </cell>
          <cell r="E47">
            <v>0</v>
          </cell>
        </row>
        <row r="48">
          <cell r="D48">
            <v>217</v>
          </cell>
          <cell r="E48">
            <v>272</v>
          </cell>
        </row>
        <row r="49">
          <cell r="D49">
            <v>24</v>
          </cell>
          <cell r="E49">
            <v>39</v>
          </cell>
        </row>
        <row r="50">
          <cell r="D50">
            <v>135</v>
          </cell>
          <cell r="E50">
            <v>161</v>
          </cell>
        </row>
        <row r="51">
          <cell r="D51">
            <v>49</v>
          </cell>
          <cell r="E51">
            <v>37</v>
          </cell>
        </row>
        <row r="52">
          <cell r="D52">
            <v>0</v>
          </cell>
          <cell r="E52">
            <v>0</v>
          </cell>
        </row>
      </sheetData>
      <sheetData sheetId="13">
        <row r="3">
          <cell r="D3">
            <v>7137</v>
          </cell>
          <cell r="E3">
            <v>7594</v>
          </cell>
        </row>
        <row r="4">
          <cell r="D4">
            <v>1560</v>
          </cell>
          <cell r="E4">
            <v>1415</v>
          </cell>
        </row>
        <row r="5">
          <cell r="D5">
            <v>23971</v>
          </cell>
          <cell r="E5">
            <v>21315</v>
          </cell>
        </row>
        <row r="6">
          <cell r="D6">
            <v>2225</v>
          </cell>
          <cell r="E6">
            <v>2643</v>
          </cell>
        </row>
        <row r="7">
          <cell r="D7">
            <v>45</v>
          </cell>
          <cell r="E7">
            <v>93</v>
          </cell>
        </row>
        <row r="8">
          <cell r="D8">
            <v>686</v>
          </cell>
          <cell r="E8">
            <v>653</v>
          </cell>
        </row>
        <row r="9">
          <cell r="D9">
            <v>18</v>
          </cell>
          <cell r="E9">
            <v>12</v>
          </cell>
        </row>
        <row r="10">
          <cell r="D10">
            <v>825</v>
          </cell>
          <cell r="E10">
            <v>824</v>
          </cell>
        </row>
        <row r="11">
          <cell r="D11">
            <v>1096</v>
          </cell>
          <cell r="E11">
            <v>1018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D6">
            <v>625</v>
          </cell>
          <cell r="E6">
            <v>737</v>
          </cell>
        </row>
        <row r="7">
          <cell r="D7">
            <v>499</v>
          </cell>
          <cell r="E7">
            <v>632</v>
          </cell>
        </row>
        <row r="8">
          <cell r="D8">
            <v>257</v>
          </cell>
          <cell r="E8">
            <v>306</v>
          </cell>
        </row>
        <row r="9">
          <cell r="D9">
            <v>67</v>
          </cell>
          <cell r="E9">
            <v>96</v>
          </cell>
        </row>
        <row r="10">
          <cell r="D10">
            <v>112</v>
          </cell>
          <cell r="E10">
            <v>152</v>
          </cell>
        </row>
        <row r="11">
          <cell r="D11">
            <v>27</v>
          </cell>
          <cell r="E11">
            <v>29</v>
          </cell>
        </row>
        <row r="15">
          <cell r="D15">
            <v>134</v>
          </cell>
          <cell r="E15">
            <v>176</v>
          </cell>
        </row>
        <row r="16">
          <cell r="D16">
            <v>138</v>
          </cell>
          <cell r="E16">
            <v>181</v>
          </cell>
        </row>
        <row r="17">
          <cell r="D17">
            <v>87</v>
          </cell>
          <cell r="E17">
            <v>107</v>
          </cell>
        </row>
        <row r="18">
          <cell r="D18">
            <v>17</v>
          </cell>
          <cell r="E18">
            <v>19</v>
          </cell>
        </row>
        <row r="19">
          <cell r="D19">
            <v>30</v>
          </cell>
          <cell r="E19">
            <v>47</v>
          </cell>
        </row>
        <row r="20">
          <cell r="D20">
            <v>4</v>
          </cell>
          <cell r="E20">
            <v>8</v>
          </cell>
        </row>
        <row r="24">
          <cell r="D24">
            <v>422</v>
          </cell>
          <cell r="E24">
            <v>479</v>
          </cell>
        </row>
        <row r="25">
          <cell r="D25">
            <v>287</v>
          </cell>
          <cell r="E25">
            <v>368</v>
          </cell>
        </row>
        <row r="26">
          <cell r="D26">
            <v>159</v>
          </cell>
          <cell r="E26">
            <v>189</v>
          </cell>
        </row>
        <row r="27">
          <cell r="D27">
            <v>43</v>
          </cell>
          <cell r="E27">
            <v>66</v>
          </cell>
        </row>
        <row r="28">
          <cell r="D28">
            <v>69</v>
          </cell>
          <cell r="E28">
            <v>97</v>
          </cell>
        </row>
        <row r="29">
          <cell r="D29">
            <v>16</v>
          </cell>
          <cell r="E29">
            <v>16</v>
          </cell>
        </row>
        <row r="33">
          <cell r="D33">
            <v>32</v>
          </cell>
          <cell r="E33">
            <v>35</v>
          </cell>
        </row>
        <row r="34">
          <cell r="D34">
            <v>31</v>
          </cell>
          <cell r="E34">
            <v>34</v>
          </cell>
        </row>
        <row r="35">
          <cell r="D35">
            <v>8</v>
          </cell>
          <cell r="E35">
            <v>10</v>
          </cell>
        </row>
        <row r="36">
          <cell r="D36">
            <v>8</v>
          </cell>
          <cell r="E36">
            <v>11</v>
          </cell>
        </row>
        <row r="37">
          <cell r="D37">
            <v>6</v>
          </cell>
          <cell r="E37">
            <v>8</v>
          </cell>
        </row>
        <row r="38">
          <cell r="D38">
            <v>7</v>
          </cell>
          <cell r="E38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G4" sqref="G4"/>
    </sheetView>
  </sheetViews>
  <sheetFormatPr defaultRowHeight="12.75"/>
  <cols>
    <col min="1" max="1" width="37.42578125" customWidth="1"/>
    <col min="2" max="2" width="11.28515625" customWidth="1"/>
    <col min="3" max="3" width="19.7109375" customWidth="1"/>
    <col min="6" max="6" width="17.85546875" customWidth="1"/>
    <col min="7" max="7" width="14.7109375" customWidth="1"/>
  </cols>
  <sheetData>
    <row r="1" spans="1:7">
      <c r="A1" s="13">
        <v>40026</v>
      </c>
    </row>
    <row r="2" spans="1:7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A3" s="1" t="s">
        <v>21</v>
      </c>
      <c r="B3" s="3">
        <v>1517</v>
      </c>
      <c r="C3" s="3">
        <v>1424</v>
      </c>
      <c r="D3" s="3">
        <v>10447</v>
      </c>
      <c r="E3" s="3">
        <v>11345</v>
      </c>
      <c r="F3" s="14">
        <f>(B3-C3)/C3</f>
        <v>6.5308988764044951E-2</v>
      </c>
      <c r="G3" s="14">
        <f>(D3-E3)/E3</f>
        <v>-7.9153812252093433E-2</v>
      </c>
    </row>
    <row r="4" spans="1:7">
      <c r="F4" s="15"/>
      <c r="G4" s="15"/>
    </row>
    <row r="5" spans="1:7">
      <c r="A5" s="1" t="s">
        <v>165</v>
      </c>
    </row>
    <row r="6" spans="1:7">
      <c r="A6" s="16" t="s">
        <v>142</v>
      </c>
      <c r="B6">
        <v>0</v>
      </c>
      <c r="C6">
        <v>3</v>
      </c>
      <c r="D6">
        <v>1</v>
      </c>
      <c r="E6">
        <v>4</v>
      </c>
      <c r="F6" s="4"/>
      <c r="G6" s="4"/>
    </row>
    <row r="7" spans="1:7">
      <c r="A7" s="16" t="s">
        <v>11</v>
      </c>
      <c r="B7">
        <v>9</v>
      </c>
      <c r="C7">
        <v>16</v>
      </c>
      <c r="D7">
        <v>61</v>
      </c>
      <c r="E7">
        <v>59</v>
      </c>
      <c r="F7" s="4"/>
      <c r="G7" s="4"/>
    </row>
    <row r="8" spans="1:7">
      <c r="A8" s="16" t="s">
        <v>126</v>
      </c>
      <c r="B8">
        <v>11</v>
      </c>
      <c r="C8">
        <v>17</v>
      </c>
      <c r="D8">
        <v>123</v>
      </c>
      <c r="E8">
        <v>111</v>
      </c>
      <c r="F8" s="4"/>
      <c r="G8" s="4"/>
    </row>
    <row r="9" spans="1:7">
      <c r="A9" s="16" t="s">
        <v>137</v>
      </c>
      <c r="B9">
        <v>2</v>
      </c>
      <c r="C9">
        <v>2</v>
      </c>
      <c r="D9">
        <v>15</v>
      </c>
      <c r="E9">
        <v>6</v>
      </c>
      <c r="F9" s="4"/>
      <c r="G9" s="4"/>
    </row>
    <row r="10" spans="1:7">
      <c r="A10" s="16" t="s">
        <v>138</v>
      </c>
      <c r="B10">
        <v>1</v>
      </c>
      <c r="C10">
        <v>3</v>
      </c>
      <c r="D10">
        <v>21</v>
      </c>
      <c r="E10">
        <v>24</v>
      </c>
      <c r="F10" s="4"/>
      <c r="G10" s="4"/>
    </row>
    <row r="11" spans="1:7">
      <c r="A11" s="16" t="s">
        <v>139</v>
      </c>
      <c r="B11">
        <v>0</v>
      </c>
      <c r="C11">
        <v>0</v>
      </c>
      <c r="D11">
        <v>1</v>
      </c>
      <c r="E11">
        <v>4</v>
      </c>
      <c r="F11" s="4"/>
      <c r="G11" s="4"/>
    </row>
    <row r="12" spans="1:7">
      <c r="A12" s="16" t="s">
        <v>8</v>
      </c>
      <c r="B12">
        <v>0</v>
      </c>
      <c r="C12">
        <v>2</v>
      </c>
      <c r="D12">
        <v>13</v>
      </c>
      <c r="E12">
        <v>14</v>
      </c>
      <c r="F12" s="4"/>
      <c r="G12" s="4"/>
    </row>
    <row r="13" spans="1:7">
      <c r="A13" s="16" t="s">
        <v>147</v>
      </c>
      <c r="B13">
        <v>1</v>
      </c>
      <c r="C13">
        <v>0</v>
      </c>
      <c r="D13">
        <v>4</v>
      </c>
      <c r="E13">
        <v>3</v>
      </c>
      <c r="F13" s="4"/>
      <c r="G13" s="4"/>
    </row>
    <row r="14" spans="1:7">
      <c r="A14" s="16"/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</row>
    <row r="15" spans="1:7">
      <c r="A15" s="16"/>
      <c r="B15" s="17">
        <f>SUM(B6:B13)</f>
        <v>24</v>
      </c>
      <c r="C15" s="17">
        <f>SUM(C6:C13)</f>
        <v>43</v>
      </c>
      <c r="D15" s="17">
        <f>SUM(D6:D13)</f>
        <v>239</v>
      </c>
      <c r="E15" s="17">
        <f>SUM(E6:E13)</f>
        <v>225</v>
      </c>
      <c r="F15" s="18">
        <f>(B15-C15)/C15</f>
        <v>-0.44186046511627908</v>
      </c>
      <c r="G15" s="18">
        <f>(D15-E15)/E15</f>
        <v>6.222222222222222E-2</v>
      </c>
    </row>
    <row r="16" spans="1:7">
      <c r="F16" s="19"/>
      <c r="G16" s="19"/>
    </row>
    <row r="17" spans="1:7">
      <c r="A17" s="1" t="s">
        <v>166</v>
      </c>
      <c r="F17" s="19"/>
      <c r="G17" s="19"/>
    </row>
    <row r="18" spans="1:7">
      <c r="A18" s="20" t="s">
        <v>127</v>
      </c>
      <c r="B18">
        <v>122</v>
      </c>
      <c r="C18">
        <v>137</v>
      </c>
      <c r="D18">
        <v>930</v>
      </c>
      <c r="E18">
        <v>1047</v>
      </c>
      <c r="F18" s="21"/>
      <c r="G18" s="21"/>
    </row>
    <row r="19" spans="1:7">
      <c r="A19" s="20" t="s">
        <v>7</v>
      </c>
      <c r="B19">
        <v>0</v>
      </c>
      <c r="C19">
        <v>4</v>
      </c>
      <c r="D19">
        <v>4</v>
      </c>
      <c r="E19">
        <v>9</v>
      </c>
      <c r="F19" s="21"/>
      <c r="G19" s="21"/>
    </row>
    <row r="20" spans="1:7">
      <c r="A20" s="20" t="s">
        <v>14</v>
      </c>
      <c r="B20">
        <v>10</v>
      </c>
      <c r="C20">
        <v>13</v>
      </c>
      <c r="D20">
        <v>58</v>
      </c>
      <c r="E20">
        <v>67</v>
      </c>
      <c r="F20" s="21"/>
      <c r="G20" s="21"/>
    </row>
    <row r="21" spans="1:7">
      <c r="A21" s="20" t="s">
        <v>128</v>
      </c>
      <c r="B21">
        <v>94</v>
      </c>
      <c r="C21">
        <v>118</v>
      </c>
      <c r="D21">
        <v>848</v>
      </c>
      <c r="E21">
        <v>875</v>
      </c>
      <c r="F21" s="21"/>
      <c r="G21" s="21"/>
    </row>
    <row r="22" spans="1:7">
      <c r="A22" s="20" t="s">
        <v>129</v>
      </c>
      <c r="B22">
        <v>14</v>
      </c>
      <c r="C22">
        <v>12</v>
      </c>
      <c r="D22">
        <v>136</v>
      </c>
      <c r="E22">
        <v>118</v>
      </c>
      <c r="F22" s="21"/>
      <c r="G22" s="21"/>
    </row>
    <row r="23" spans="1:7">
      <c r="A23" s="20" t="s">
        <v>130</v>
      </c>
      <c r="B23">
        <v>14</v>
      </c>
      <c r="C23">
        <v>14</v>
      </c>
      <c r="D23">
        <v>128</v>
      </c>
      <c r="E23">
        <v>140</v>
      </c>
      <c r="F23" s="21"/>
      <c r="G23" s="21"/>
    </row>
    <row r="24" spans="1:7">
      <c r="A24" s="20" t="s">
        <v>131</v>
      </c>
      <c r="B24">
        <v>102</v>
      </c>
      <c r="C24">
        <v>96</v>
      </c>
      <c r="D24">
        <v>749</v>
      </c>
      <c r="E24">
        <v>815</v>
      </c>
      <c r="F24" s="21"/>
      <c r="G24" s="21"/>
    </row>
    <row r="25" spans="1:7">
      <c r="A25" s="20" t="s">
        <v>136</v>
      </c>
      <c r="B25">
        <v>2</v>
      </c>
      <c r="C25">
        <v>8</v>
      </c>
      <c r="D25">
        <v>41</v>
      </c>
      <c r="E25">
        <v>64</v>
      </c>
      <c r="F25" s="21"/>
      <c r="G25" s="21"/>
    </row>
    <row r="26" spans="1:7">
      <c r="A26" s="20" t="s">
        <v>148</v>
      </c>
      <c r="B26">
        <v>52</v>
      </c>
      <c r="C26">
        <v>27</v>
      </c>
      <c r="D26">
        <v>299</v>
      </c>
      <c r="E26">
        <v>257</v>
      </c>
      <c r="F26" s="21"/>
      <c r="G26" s="21"/>
    </row>
    <row r="27" spans="1:7">
      <c r="A27" s="20" t="s">
        <v>150</v>
      </c>
      <c r="B27">
        <v>6</v>
      </c>
      <c r="C27">
        <v>6</v>
      </c>
      <c r="D27">
        <v>30</v>
      </c>
      <c r="E27">
        <v>41</v>
      </c>
      <c r="F27" s="21"/>
      <c r="G27" s="21"/>
    </row>
    <row r="28" spans="1:7">
      <c r="A28" s="20" t="s">
        <v>151</v>
      </c>
      <c r="B28">
        <v>37</v>
      </c>
      <c r="C28">
        <v>52</v>
      </c>
      <c r="D28">
        <v>470</v>
      </c>
      <c r="E28">
        <v>429</v>
      </c>
      <c r="F28" s="21"/>
      <c r="G28" s="21"/>
    </row>
    <row r="29" spans="1:7">
      <c r="A29" s="20" t="s">
        <v>158</v>
      </c>
      <c r="B29">
        <v>0</v>
      </c>
      <c r="C29">
        <v>2</v>
      </c>
      <c r="D29">
        <v>0</v>
      </c>
      <c r="E29">
        <v>2</v>
      </c>
      <c r="F29" s="21"/>
      <c r="G29" s="21"/>
    </row>
    <row r="30" spans="1:7">
      <c r="A30" s="20" t="s">
        <v>152</v>
      </c>
      <c r="B30">
        <v>42</v>
      </c>
      <c r="C30">
        <v>45</v>
      </c>
      <c r="D30">
        <v>259</v>
      </c>
      <c r="E30">
        <v>317</v>
      </c>
      <c r="F30" s="21"/>
      <c r="G30" s="21"/>
    </row>
    <row r="31" spans="1:7">
      <c r="A31" s="20" t="s">
        <v>153</v>
      </c>
      <c r="B31">
        <v>4</v>
      </c>
      <c r="C31">
        <v>5</v>
      </c>
      <c r="D31">
        <v>28</v>
      </c>
      <c r="E31">
        <v>44</v>
      </c>
      <c r="F31" s="21"/>
      <c r="G31" s="21"/>
    </row>
    <row r="32" spans="1:7">
      <c r="A32" s="20" t="s">
        <v>9</v>
      </c>
      <c r="B32">
        <v>11</v>
      </c>
      <c r="C32">
        <v>11</v>
      </c>
      <c r="D32">
        <v>64</v>
      </c>
      <c r="E32">
        <v>79</v>
      </c>
      <c r="F32" s="21"/>
      <c r="G32" s="21"/>
    </row>
    <row r="33" spans="1:7">
      <c r="A33" s="20" t="s">
        <v>143</v>
      </c>
      <c r="B33">
        <v>0</v>
      </c>
      <c r="C33">
        <v>0</v>
      </c>
      <c r="D33">
        <v>4</v>
      </c>
      <c r="E33">
        <v>0</v>
      </c>
      <c r="F33" s="21"/>
      <c r="G33" s="21"/>
    </row>
    <row r="34" spans="1:7">
      <c r="A34" s="20" t="s">
        <v>144</v>
      </c>
      <c r="B34">
        <v>0</v>
      </c>
      <c r="C34">
        <v>1</v>
      </c>
      <c r="D34">
        <v>3</v>
      </c>
      <c r="E34">
        <v>9</v>
      </c>
      <c r="F34" s="21"/>
      <c r="G34" s="21"/>
    </row>
    <row r="35" spans="1:7">
      <c r="A35" s="20" t="s">
        <v>146</v>
      </c>
      <c r="B35">
        <v>1</v>
      </c>
      <c r="C35">
        <v>4</v>
      </c>
      <c r="D35">
        <v>12</v>
      </c>
      <c r="E35">
        <v>15</v>
      </c>
      <c r="F35" s="21"/>
      <c r="G35" s="21"/>
    </row>
    <row r="36" spans="1:7">
      <c r="A36" s="20"/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</row>
    <row r="37" spans="1:7">
      <c r="A37" s="20"/>
      <c r="B37" s="2">
        <f>SUM(B18:B35)</f>
        <v>511</v>
      </c>
      <c r="C37" s="2">
        <f>SUM(C18:C35)</f>
        <v>555</v>
      </c>
      <c r="D37" s="2">
        <f>SUM(D18:D35)</f>
        <v>4063</v>
      </c>
      <c r="E37" s="2">
        <f>SUM(E18:E35)</f>
        <v>4328</v>
      </c>
      <c r="F37" s="22">
        <f>(B37-C37)/C37</f>
        <v>-7.9279279279279274E-2</v>
      </c>
      <c r="G37" s="22">
        <f>(D37-E37)/E37</f>
        <v>-6.1229205175600737E-2</v>
      </c>
    </row>
    <row r="38" spans="1:7">
      <c r="F38" s="21"/>
      <c r="G38" s="21"/>
    </row>
    <row r="39" spans="1:7">
      <c r="A39" s="1" t="s">
        <v>167</v>
      </c>
      <c r="F39" s="21"/>
      <c r="G39" s="21"/>
    </row>
    <row r="40" spans="1:7">
      <c r="A40" s="23" t="s">
        <v>15</v>
      </c>
      <c r="B40">
        <v>3</v>
      </c>
      <c r="C40">
        <v>1</v>
      </c>
      <c r="D40">
        <v>18</v>
      </c>
      <c r="E40">
        <v>11</v>
      </c>
      <c r="F40" s="21"/>
      <c r="G40" s="21"/>
    </row>
    <row r="41" spans="1:7">
      <c r="A41" s="23" t="s">
        <v>16</v>
      </c>
      <c r="B41">
        <v>11</v>
      </c>
      <c r="C41">
        <v>12</v>
      </c>
      <c r="D41">
        <v>111</v>
      </c>
      <c r="E41">
        <v>156</v>
      </c>
      <c r="F41" s="21"/>
      <c r="G41" s="21"/>
    </row>
    <row r="42" spans="1:7">
      <c r="A42" s="23" t="s">
        <v>132</v>
      </c>
      <c r="B42">
        <v>38</v>
      </c>
      <c r="C42">
        <v>51</v>
      </c>
      <c r="D42">
        <v>253</v>
      </c>
      <c r="E42">
        <v>348</v>
      </c>
      <c r="F42" s="21"/>
      <c r="G42" s="21"/>
    </row>
    <row r="43" spans="1:7">
      <c r="A43" s="23" t="s">
        <v>133</v>
      </c>
      <c r="B43">
        <v>12</v>
      </c>
      <c r="C43">
        <v>5</v>
      </c>
      <c r="D43">
        <v>106</v>
      </c>
      <c r="E43">
        <v>64</v>
      </c>
      <c r="F43" s="21"/>
      <c r="G43" s="21"/>
    </row>
    <row r="44" spans="1:7">
      <c r="A44" s="23" t="s">
        <v>134</v>
      </c>
      <c r="B44">
        <v>53</v>
      </c>
      <c r="C44">
        <v>40</v>
      </c>
      <c r="D44">
        <v>426</v>
      </c>
      <c r="E44">
        <v>416</v>
      </c>
      <c r="F44" s="21"/>
      <c r="G44" s="21"/>
    </row>
    <row r="45" spans="1:7">
      <c r="A45" s="23" t="s">
        <v>135</v>
      </c>
      <c r="B45">
        <v>29</v>
      </c>
      <c r="C45">
        <v>46</v>
      </c>
      <c r="D45">
        <v>234</v>
      </c>
      <c r="E45">
        <v>280</v>
      </c>
      <c r="F45" s="21"/>
      <c r="G45" s="21"/>
    </row>
    <row r="46" spans="1:7">
      <c r="A46" s="23" t="s">
        <v>156</v>
      </c>
      <c r="B46">
        <v>0</v>
      </c>
      <c r="C46">
        <v>0</v>
      </c>
      <c r="D46">
        <v>2</v>
      </c>
      <c r="E46">
        <v>0</v>
      </c>
      <c r="F46" s="21"/>
      <c r="G46" s="21"/>
    </row>
    <row r="47" spans="1:7">
      <c r="A47" s="23" t="s">
        <v>18</v>
      </c>
      <c r="B47">
        <v>1</v>
      </c>
      <c r="C47">
        <v>1</v>
      </c>
      <c r="D47">
        <v>13</v>
      </c>
      <c r="E47">
        <v>19</v>
      </c>
      <c r="F47" s="21"/>
      <c r="G47" s="21"/>
    </row>
    <row r="48" spans="1:7">
      <c r="A48" s="23" t="s">
        <v>145</v>
      </c>
      <c r="B48">
        <v>1</v>
      </c>
      <c r="C48">
        <v>0</v>
      </c>
      <c r="D48">
        <v>8</v>
      </c>
      <c r="E48">
        <v>8</v>
      </c>
      <c r="F48" s="21"/>
      <c r="G48" s="21"/>
    </row>
    <row r="49" spans="1:7">
      <c r="A49" s="23" t="s">
        <v>10</v>
      </c>
      <c r="B49">
        <v>0</v>
      </c>
      <c r="C49">
        <v>0</v>
      </c>
      <c r="D49">
        <v>1</v>
      </c>
      <c r="E49">
        <v>2</v>
      </c>
      <c r="F49" s="21"/>
      <c r="G49" s="21"/>
    </row>
    <row r="50" spans="1:7">
      <c r="A50" s="23" t="s">
        <v>155</v>
      </c>
      <c r="B50">
        <v>18</v>
      </c>
      <c r="C50">
        <v>23</v>
      </c>
      <c r="D50">
        <v>153</v>
      </c>
      <c r="E50">
        <v>184</v>
      </c>
      <c r="F50" s="21"/>
      <c r="G50" s="21"/>
    </row>
    <row r="51" spans="1:7">
      <c r="A51" s="23" t="s">
        <v>12</v>
      </c>
      <c r="B51">
        <v>6</v>
      </c>
      <c r="C51">
        <v>8</v>
      </c>
      <c r="D51">
        <v>55</v>
      </c>
      <c r="E51">
        <v>45</v>
      </c>
      <c r="F51" s="21"/>
      <c r="G51" s="21"/>
    </row>
    <row r="52" spans="1:7">
      <c r="A52" s="23"/>
      <c r="B52" s="24" t="s">
        <v>1</v>
      </c>
      <c r="C52" s="24" t="s">
        <v>2</v>
      </c>
      <c r="D52" s="24" t="s">
        <v>3</v>
      </c>
      <c r="E52" s="24" t="s">
        <v>4</v>
      </c>
      <c r="F52" s="24" t="s">
        <v>5</v>
      </c>
      <c r="G52" s="24" t="s">
        <v>6</v>
      </c>
    </row>
    <row r="53" spans="1:7">
      <c r="A53" s="23"/>
      <c r="B53" s="24">
        <f>SUM(B40:B51)</f>
        <v>172</v>
      </c>
      <c r="C53" s="24">
        <f>SUM(C40:C51)</f>
        <v>187</v>
      </c>
      <c r="D53" s="24">
        <f>SUM(D40:D51)</f>
        <v>1380</v>
      </c>
      <c r="E53" s="24">
        <f>SUM(E40:E51)</f>
        <v>1533</v>
      </c>
      <c r="F53" s="37">
        <f>(B53-C53)/C53</f>
        <v>-8.0213903743315509E-2</v>
      </c>
      <c r="G53" s="37">
        <f>(D53-E53)/E53</f>
        <v>-9.9804305283757333E-2</v>
      </c>
    </row>
    <row r="54" spans="1:7">
      <c r="F54" s="25"/>
      <c r="G54" s="25"/>
    </row>
    <row r="55" spans="1:7">
      <c r="A55" s="1" t="s">
        <v>168</v>
      </c>
      <c r="F55" s="25"/>
      <c r="G55" s="25"/>
    </row>
    <row r="56" spans="1:7">
      <c r="A56" s="26" t="s">
        <v>140</v>
      </c>
      <c r="B56">
        <v>3</v>
      </c>
      <c r="C56">
        <v>0</v>
      </c>
      <c r="D56">
        <v>3</v>
      </c>
      <c r="E56">
        <v>4</v>
      </c>
      <c r="F56" s="25"/>
      <c r="G56" s="25"/>
    </row>
    <row r="57" spans="1:7">
      <c r="A57" s="26" t="s">
        <v>157</v>
      </c>
      <c r="B57">
        <v>0</v>
      </c>
      <c r="C57">
        <v>0</v>
      </c>
      <c r="D57">
        <v>1</v>
      </c>
      <c r="E57">
        <v>3</v>
      </c>
      <c r="F57" s="25"/>
      <c r="G57" s="25"/>
    </row>
    <row r="58" spans="1:7">
      <c r="A58" s="26" t="s">
        <v>141</v>
      </c>
      <c r="B58">
        <v>54</v>
      </c>
      <c r="C58">
        <v>68</v>
      </c>
      <c r="D58">
        <v>453</v>
      </c>
      <c r="E58">
        <v>620</v>
      </c>
      <c r="F58" s="25"/>
      <c r="G58" s="25"/>
    </row>
    <row r="59" spans="1:7">
      <c r="A59" s="26" t="s">
        <v>160</v>
      </c>
      <c r="B59">
        <v>0</v>
      </c>
      <c r="C59">
        <v>0</v>
      </c>
      <c r="D59">
        <v>0</v>
      </c>
      <c r="E59">
        <v>0</v>
      </c>
      <c r="F59" s="25"/>
      <c r="G59" s="25"/>
    </row>
    <row r="60" spans="1:7">
      <c r="A60" s="26" t="s">
        <v>20</v>
      </c>
      <c r="B60">
        <v>703</v>
      </c>
      <c r="C60">
        <v>520</v>
      </c>
      <c r="D60">
        <v>3853</v>
      </c>
      <c r="E60">
        <v>4153</v>
      </c>
      <c r="F60" s="25"/>
      <c r="G60" s="25"/>
    </row>
    <row r="61" spans="1:7">
      <c r="A61" s="26" t="s">
        <v>154</v>
      </c>
      <c r="B61">
        <v>0</v>
      </c>
      <c r="C61">
        <v>0</v>
      </c>
      <c r="D61">
        <v>0</v>
      </c>
      <c r="E61">
        <v>0</v>
      </c>
      <c r="F61" s="25"/>
      <c r="G61" s="25"/>
    </row>
    <row r="62" spans="1:7">
      <c r="A62" s="26" t="s">
        <v>149</v>
      </c>
      <c r="B62">
        <v>43</v>
      </c>
      <c r="C62">
        <v>44</v>
      </c>
      <c r="D62">
        <v>381</v>
      </c>
      <c r="E62">
        <v>407</v>
      </c>
      <c r="F62" s="25"/>
      <c r="G62" s="25"/>
    </row>
    <row r="63" spans="1:7">
      <c r="A63" s="26" t="s">
        <v>19</v>
      </c>
      <c r="B63">
        <v>7</v>
      </c>
      <c r="C63">
        <v>7</v>
      </c>
      <c r="D63">
        <v>71</v>
      </c>
      <c r="E63">
        <v>72</v>
      </c>
      <c r="F63" s="25"/>
      <c r="G63" s="25"/>
    </row>
    <row r="64" spans="1:7">
      <c r="A64" s="26" t="s">
        <v>214</v>
      </c>
      <c r="B64">
        <v>0</v>
      </c>
      <c r="C64">
        <v>0</v>
      </c>
      <c r="D64">
        <v>4</v>
      </c>
      <c r="E64">
        <v>0</v>
      </c>
      <c r="F64" s="25"/>
      <c r="G64" s="25"/>
    </row>
    <row r="65" spans="1:7">
      <c r="A65" s="26" t="s">
        <v>173</v>
      </c>
      <c r="B65">
        <v>0</v>
      </c>
      <c r="C65">
        <v>0</v>
      </c>
      <c r="D65">
        <v>0</v>
      </c>
      <c r="E65">
        <v>0</v>
      </c>
      <c r="F65" s="25"/>
      <c r="G65" s="25"/>
    </row>
    <row r="66" spans="1:7">
      <c r="A66" s="26"/>
      <c r="B66" s="27" t="s">
        <v>1</v>
      </c>
      <c r="C66" s="27" t="s">
        <v>2</v>
      </c>
      <c r="D66" s="27" t="s">
        <v>3</v>
      </c>
      <c r="E66" s="27" t="s">
        <v>4</v>
      </c>
      <c r="F66" s="27" t="s">
        <v>5</v>
      </c>
      <c r="G66" s="27" t="s">
        <v>6</v>
      </c>
    </row>
    <row r="67" spans="1:7">
      <c r="A67" s="26"/>
      <c r="B67" s="27">
        <f>SUM(B56:B65)</f>
        <v>810</v>
      </c>
      <c r="C67" s="27">
        <f>SUM(C56:C65)</f>
        <v>639</v>
      </c>
      <c r="D67" s="27">
        <f>SUM(D56:D65)</f>
        <v>4766</v>
      </c>
      <c r="E67" s="27">
        <f>SUM(E56:E65)</f>
        <v>5259</v>
      </c>
      <c r="F67" s="38">
        <f>(B67-C67)/C67</f>
        <v>0.26760563380281688</v>
      </c>
      <c r="G67" s="38">
        <f>(D67-E67)/E67</f>
        <v>-9.374405780566647E-2</v>
      </c>
    </row>
  </sheetData>
  <phoneticPr fontId="3" type="noConversion"/>
  <conditionalFormatting sqref="F6:G13">
    <cfRule type="cellIs" dxfId="9" priority="1" stopIfTrue="1" operator="greaterThan">
      <formula>0</formula>
    </cfRule>
    <cfRule type="cellIs" dxfId="8" priority="2" stopIfTrue="1" operator="lessThan">
      <formula>0</formula>
    </cfRule>
    <cfRule type="cellIs" dxfId="7" priority="3" stopIfTrue="1" operator="equal">
      <formula>0</formula>
    </cfRule>
  </conditionalFormatting>
  <conditionalFormatting sqref="G18:G35">
    <cfRule type="cellIs" dxfId="6" priority="4" stopIfTrue="1" operator="lessThan">
      <formula>0</formula>
    </cfRule>
    <cfRule type="cellIs" dxfId="5" priority="5" stopIfTrue="1" operator="greaterThan">
      <formula>0</formula>
    </cfRule>
  </conditionalFormatting>
  <conditionalFormatting sqref="G40:G51">
    <cfRule type="cellIs" dxfId="4" priority="6" stopIfTrue="1" operator="greaterThan">
      <formula>0</formula>
    </cfRule>
    <cfRule type="cellIs" dxfId="3" priority="7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D12" sqref="D12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8.1406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52" t="s">
        <v>45</v>
      </c>
      <c r="B1" s="53"/>
      <c r="C1" s="53"/>
      <c r="D1" s="53"/>
      <c r="E1" s="53"/>
      <c r="F1" s="53"/>
      <c r="G1" s="53"/>
    </row>
    <row r="2" spans="1:7">
      <c r="A2" s="52" t="s">
        <v>46</v>
      </c>
      <c r="B2" s="54"/>
      <c r="C2" s="53"/>
      <c r="D2" s="53"/>
      <c r="E2" s="53"/>
      <c r="F2" s="53"/>
      <c r="G2" s="53"/>
    </row>
    <row r="3" spans="1:7">
      <c r="A3" s="55" t="s">
        <v>174</v>
      </c>
      <c r="B3" s="52" t="s">
        <v>1</v>
      </c>
      <c r="C3" s="52" t="s">
        <v>33</v>
      </c>
      <c r="D3" s="52" t="s">
        <v>3</v>
      </c>
      <c r="E3" s="52" t="s">
        <v>4</v>
      </c>
      <c r="F3" s="52" t="s">
        <v>5</v>
      </c>
      <c r="G3" s="52" t="s">
        <v>6</v>
      </c>
    </row>
    <row r="4" spans="1:7" s="1" customFormat="1">
      <c r="A4" s="52" t="s">
        <v>47</v>
      </c>
      <c r="B4" s="53">
        <v>566</v>
      </c>
      <c r="C4" s="53">
        <v>571</v>
      </c>
      <c r="D4" s="53">
        <v>5853</v>
      </c>
      <c r="E4" s="53">
        <v>4559</v>
      </c>
      <c r="F4" s="56">
        <f>SUM(B4-C4)/C4</f>
        <v>-8.7565674255691769E-3</v>
      </c>
      <c r="G4" s="56">
        <f>SUM(D4-E4)/E4</f>
        <v>0.28383417416100021</v>
      </c>
    </row>
    <row r="5" spans="1:7">
      <c r="A5" s="52" t="s">
        <v>48</v>
      </c>
      <c r="B5" s="53">
        <v>2</v>
      </c>
      <c r="C5" s="53"/>
      <c r="D5" s="53">
        <v>5</v>
      </c>
      <c r="E5" s="53">
        <v>8</v>
      </c>
      <c r="F5" s="56"/>
      <c r="G5" s="56">
        <f t="shared" ref="G5:G34" si="0">SUM(D5-E5)/E5</f>
        <v>-0.375</v>
      </c>
    </row>
    <row r="6" spans="1:7">
      <c r="A6" s="52" t="s">
        <v>13</v>
      </c>
      <c r="B6" s="53">
        <v>568</v>
      </c>
      <c r="C6" s="53">
        <v>571</v>
      </c>
      <c r="D6" s="53">
        <v>5858</v>
      </c>
      <c r="E6" s="53">
        <v>4567</v>
      </c>
      <c r="F6" s="56">
        <f>SUM(B6-C6)/C6</f>
        <v>-5.2539404553415062E-3</v>
      </c>
      <c r="G6" s="56">
        <f t="shared" si="0"/>
        <v>0.28268009634333258</v>
      </c>
    </row>
    <row r="7" spans="1:7">
      <c r="A7" s="52" t="s">
        <v>161</v>
      </c>
      <c r="B7" s="53">
        <v>402</v>
      </c>
      <c r="C7" s="53">
        <v>471</v>
      </c>
      <c r="D7" s="53">
        <v>4081</v>
      </c>
      <c r="E7" s="53">
        <v>3951</v>
      </c>
      <c r="F7" s="56">
        <f>SUM(B7-C7)/C7</f>
        <v>-0.1464968152866242</v>
      </c>
      <c r="G7" s="56">
        <f t="shared" si="0"/>
        <v>3.290306251581878E-2</v>
      </c>
    </row>
    <row r="8" spans="1:7">
      <c r="A8" s="52" t="s">
        <v>162</v>
      </c>
      <c r="B8" s="53">
        <v>3</v>
      </c>
      <c r="C8" s="53">
        <v>3</v>
      </c>
      <c r="D8" s="53">
        <v>28</v>
      </c>
      <c r="E8" s="53">
        <v>18</v>
      </c>
      <c r="F8" s="56">
        <f t="shared" ref="F8:F11" si="1">SUM(B8-C8)/C8</f>
        <v>0</v>
      </c>
      <c r="G8" s="56">
        <f t="shared" si="0"/>
        <v>0.55555555555555558</v>
      </c>
    </row>
    <row r="9" spans="1:7">
      <c r="A9" s="52" t="s">
        <v>22</v>
      </c>
      <c r="B9" s="53"/>
      <c r="C9" s="53"/>
      <c r="D9" s="53"/>
      <c r="E9" s="53"/>
      <c r="F9" s="56"/>
      <c r="G9" s="56"/>
    </row>
    <row r="10" spans="1:7" s="1" customFormat="1">
      <c r="A10" s="52" t="s">
        <v>23</v>
      </c>
      <c r="B10" s="53"/>
      <c r="C10" s="53"/>
      <c r="D10" s="53"/>
      <c r="E10" s="53"/>
      <c r="F10" s="56"/>
      <c r="G10" s="56"/>
    </row>
    <row r="11" spans="1:7" s="1" customFormat="1">
      <c r="A11" s="52" t="s">
        <v>24</v>
      </c>
      <c r="B11" s="53"/>
      <c r="C11" s="53">
        <v>11</v>
      </c>
      <c r="D11" s="53">
        <v>2</v>
      </c>
      <c r="E11" s="53">
        <v>74</v>
      </c>
      <c r="F11" s="56">
        <f t="shared" si="1"/>
        <v>-1</v>
      </c>
      <c r="G11" s="56">
        <f t="shared" si="0"/>
        <v>-0.97297297297297303</v>
      </c>
    </row>
    <row r="12" spans="1:7">
      <c r="A12" s="52" t="s">
        <v>17</v>
      </c>
      <c r="B12" s="53"/>
      <c r="C12" s="53"/>
      <c r="D12" s="53"/>
      <c r="E12" s="53"/>
      <c r="F12" s="56"/>
      <c r="G12" s="56"/>
    </row>
    <row r="13" spans="1:7">
      <c r="A13" s="52" t="s">
        <v>175</v>
      </c>
      <c r="B13" s="53"/>
      <c r="C13" s="53"/>
      <c r="D13" s="53"/>
      <c r="E13" s="53"/>
      <c r="F13" s="56"/>
      <c r="G13" s="56"/>
    </row>
    <row r="14" spans="1:7">
      <c r="A14" s="52" t="s">
        <v>176</v>
      </c>
      <c r="B14" s="53"/>
      <c r="C14" s="53"/>
      <c r="D14" s="53">
        <v>2</v>
      </c>
      <c r="E14" s="53">
        <v>10</v>
      </c>
      <c r="F14" s="56"/>
      <c r="G14" s="56">
        <f t="shared" si="0"/>
        <v>-0.8</v>
      </c>
    </row>
    <row r="15" spans="1:7">
      <c r="A15" s="52" t="s">
        <v>177</v>
      </c>
      <c r="B15" s="53"/>
      <c r="C15" s="53"/>
      <c r="D15" s="53"/>
      <c r="E15" s="53"/>
      <c r="F15" s="56"/>
      <c r="G15" s="56"/>
    </row>
    <row r="16" spans="1:7">
      <c r="A16" s="52" t="s">
        <v>29</v>
      </c>
      <c r="B16" s="53"/>
      <c r="C16" s="53"/>
      <c r="D16" s="53">
        <v>1</v>
      </c>
      <c r="E16" s="53">
        <v>3</v>
      </c>
      <c r="F16" s="56"/>
      <c r="G16" s="56">
        <f t="shared" si="0"/>
        <v>-0.66666666666666663</v>
      </c>
    </row>
    <row r="17" spans="1:7">
      <c r="A17" s="52" t="s">
        <v>30</v>
      </c>
      <c r="B17" s="53"/>
      <c r="C17" s="53"/>
      <c r="D17" s="53"/>
      <c r="E17" s="53"/>
      <c r="F17" s="56"/>
      <c r="G17" s="56"/>
    </row>
    <row r="18" spans="1:7">
      <c r="A18" s="52" t="s">
        <v>178</v>
      </c>
      <c r="B18" s="53"/>
      <c r="C18" s="53"/>
      <c r="D18" s="53"/>
      <c r="E18" s="53"/>
      <c r="F18" s="56"/>
      <c r="G18" s="56"/>
    </row>
    <row r="19" spans="1:7">
      <c r="A19" s="55" t="s">
        <v>179</v>
      </c>
      <c r="B19" s="52" t="s">
        <v>1</v>
      </c>
      <c r="C19" s="52" t="s">
        <v>33</v>
      </c>
      <c r="D19" s="52" t="s">
        <v>3</v>
      </c>
      <c r="E19" s="52" t="s">
        <v>4</v>
      </c>
      <c r="F19" s="52" t="s">
        <v>5</v>
      </c>
      <c r="G19" s="52" t="s">
        <v>6</v>
      </c>
    </row>
    <row r="20" spans="1:7">
      <c r="A20" s="52" t="s">
        <v>49</v>
      </c>
      <c r="B20" s="53">
        <v>94</v>
      </c>
      <c r="C20" s="53">
        <v>156.88</v>
      </c>
      <c r="D20" s="53">
        <v>1213.7</v>
      </c>
      <c r="E20" s="53">
        <v>1486.38</v>
      </c>
      <c r="F20" s="56">
        <f t="shared" ref="F20:F26" si="2">SUM(B20-C20)/C20</f>
        <v>-0.40081591024987251</v>
      </c>
      <c r="G20" s="56">
        <f t="shared" si="0"/>
        <v>-0.18345241459115438</v>
      </c>
    </row>
    <row r="21" spans="1:7" s="1" customFormat="1">
      <c r="A21" s="52" t="s">
        <v>50</v>
      </c>
      <c r="B21" s="53">
        <v>88</v>
      </c>
      <c r="C21" s="53">
        <v>83.5</v>
      </c>
      <c r="D21" s="53">
        <v>639.91999999999996</v>
      </c>
      <c r="E21" s="53">
        <v>664.33</v>
      </c>
      <c r="F21" s="56">
        <f t="shared" si="2"/>
        <v>5.3892215568862277E-2</v>
      </c>
      <c r="G21" s="56">
        <f t="shared" si="0"/>
        <v>-3.6743786973341686E-2</v>
      </c>
    </row>
    <row r="22" spans="1:7">
      <c r="A22" s="52" t="s">
        <v>51</v>
      </c>
      <c r="B22" s="53">
        <v>55.5</v>
      </c>
      <c r="C22" s="53">
        <v>103.5</v>
      </c>
      <c r="D22" s="53">
        <v>770.17</v>
      </c>
      <c r="E22" s="53">
        <v>783.17</v>
      </c>
      <c r="F22" s="56">
        <f t="shared" si="2"/>
        <v>-0.46376811594202899</v>
      </c>
      <c r="G22" s="56">
        <f t="shared" si="0"/>
        <v>-1.6599205791845959E-2</v>
      </c>
    </row>
    <row r="23" spans="1:7">
      <c r="A23" s="52" t="s">
        <v>52</v>
      </c>
      <c r="B23" s="53">
        <v>399</v>
      </c>
      <c r="C23" s="53">
        <v>576</v>
      </c>
      <c r="D23" s="53">
        <v>4380.5</v>
      </c>
      <c r="E23" s="53">
        <v>4823.5</v>
      </c>
      <c r="F23" s="56">
        <f t="shared" si="2"/>
        <v>-0.30729166666666669</v>
      </c>
      <c r="G23" s="56">
        <f t="shared" si="0"/>
        <v>-9.1842023426972119E-2</v>
      </c>
    </row>
    <row r="24" spans="1:7" s="1" customFormat="1">
      <c r="A24" s="52" t="s">
        <v>53</v>
      </c>
      <c r="B24" s="53">
        <v>9.5</v>
      </c>
      <c r="C24" s="53">
        <v>13.5</v>
      </c>
      <c r="D24" s="53">
        <v>111.75</v>
      </c>
      <c r="E24" s="53">
        <v>143.16</v>
      </c>
      <c r="F24" s="56">
        <f>SUM(B24-C24)/C24</f>
        <v>-0.29629629629629628</v>
      </c>
      <c r="G24" s="56">
        <f>SUM(D24-E24)/E24</f>
        <v>-0.21940486169321038</v>
      </c>
    </row>
    <row r="25" spans="1:7">
      <c r="A25" s="52" t="s">
        <v>54</v>
      </c>
      <c r="B25" s="53">
        <v>408.5</v>
      </c>
      <c r="C25" s="53">
        <v>589.5</v>
      </c>
      <c r="D25" s="53">
        <v>4491.75</v>
      </c>
      <c r="E25" s="53">
        <v>4966.66</v>
      </c>
      <c r="F25" s="56">
        <f t="shared" si="2"/>
        <v>-0.30703986429177271</v>
      </c>
      <c r="G25" s="56">
        <f t="shared" si="0"/>
        <v>-9.561959143569318E-2</v>
      </c>
    </row>
    <row r="26" spans="1:7" s="1" customFormat="1">
      <c r="A26" s="52" t="s">
        <v>55</v>
      </c>
      <c r="B26" s="53">
        <v>2372</v>
      </c>
      <c r="C26" s="53">
        <v>2335</v>
      </c>
      <c r="D26" s="53">
        <v>19575</v>
      </c>
      <c r="E26" s="53">
        <v>21585</v>
      </c>
      <c r="F26" s="56">
        <f t="shared" si="2"/>
        <v>1.5845824411134905E-2</v>
      </c>
      <c r="G26" s="56">
        <f t="shared" si="0"/>
        <v>-9.3120222376650449E-2</v>
      </c>
    </row>
    <row r="27" spans="1:7">
      <c r="A27" s="55" t="s">
        <v>180</v>
      </c>
      <c r="B27" s="52" t="s">
        <v>1</v>
      </c>
      <c r="C27" s="52" t="s">
        <v>33</v>
      </c>
      <c r="D27" s="52" t="s">
        <v>3</v>
      </c>
      <c r="E27" s="52" t="s">
        <v>4</v>
      </c>
      <c r="F27" s="52" t="s">
        <v>5</v>
      </c>
      <c r="G27" s="52" t="s">
        <v>6</v>
      </c>
    </row>
    <row r="28" spans="1:7">
      <c r="A28" s="52" t="s">
        <v>181</v>
      </c>
      <c r="B28" s="53"/>
      <c r="C28" s="53">
        <v>2</v>
      </c>
      <c r="D28" s="53"/>
      <c r="E28" s="53">
        <v>11</v>
      </c>
      <c r="F28" s="56">
        <f t="shared" ref="F28:F34" si="3">SUM(B28-C28)/C28</f>
        <v>-1</v>
      </c>
      <c r="G28" s="56">
        <f t="shared" si="0"/>
        <v>-1</v>
      </c>
    </row>
    <row r="29" spans="1:7">
      <c r="A29" s="52" t="s">
        <v>182</v>
      </c>
      <c r="B29" s="53"/>
      <c r="C29" s="53"/>
      <c r="D29" s="53"/>
      <c r="E29" s="53">
        <v>1</v>
      </c>
      <c r="F29" s="56"/>
      <c r="G29" s="56">
        <f t="shared" si="0"/>
        <v>-1</v>
      </c>
    </row>
    <row r="30" spans="1:7">
      <c r="A30" s="52" t="s">
        <v>24</v>
      </c>
      <c r="B30" s="53">
        <v>181</v>
      </c>
      <c r="C30" s="53">
        <v>87</v>
      </c>
      <c r="D30" s="53">
        <v>1027</v>
      </c>
      <c r="E30" s="53">
        <v>696</v>
      </c>
      <c r="F30" s="56">
        <f t="shared" si="3"/>
        <v>1.0804597701149425</v>
      </c>
      <c r="G30" s="56">
        <f t="shared" si="0"/>
        <v>0.47557471264367818</v>
      </c>
    </row>
    <row r="31" spans="1:7">
      <c r="A31" s="52" t="s">
        <v>26</v>
      </c>
      <c r="B31" s="53"/>
      <c r="C31" s="53">
        <v>1</v>
      </c>
      <c r="D31" s="53"/>
      <c r="E31" s="53">
        <v>1</v>
      </c>
      <c r="F31" s="56">
        <f t="shared" si="3"/>
        <v>-1</v>
      </c>
      <c r="G31" s="56">
        <f t="shared" si="0"/>
        <v>-1</v>
      </c>
    </row>
    <row r="32" spans="1:7">
      <c r="A32" s="52" t="s">
        <v>34</v>
      </c>
      <c r="B32" s="53"/>
      <c r="C32" s="53"/>
      <c r="D32" s="53"/>
      <c r="E32" s="53">
        <v>2</v>
      </c>
      <c r="F32" s="56"/>
      <c r="G32" s="56">
        <f t="shared" si="0"/>
        <v>-1</v>
      </c>
    </row>
    <row r="33" spans="1:7">
      <c r="A33" s="52" t="s">
        <v>183</v>
      </c>
      <c r="B33" s="53">
        <v>153.5</v>
      </c>
      <c r="C33" s="53">
        <v>130.5</v>
      </c>
      <c r="D33" s="53">
        <v>1883.25</v>
      </c>
      <c r="E33" s="53">
        <v>802</v>
      </c>
      <c r="F33" s="56">
        <f t="shared" si="3"/>
        <v>0.17624521072796934</v>
      </c>
      <c r="G33" s="56">
        <f t="shared" si="0"/>
        <v>1.3481920199501247</v>
      </c>
    </row>
    <row r="34" spans="1:7">
      <c r="A34" s="52" t="s">
        <v>184</v>
      </c>
      <c r="B34" s="53">
        <v>1249</v>
      </c>
      <c r="C34" s="53">
        <v>938</v>
      </c>
      <c r="D34" s="53">
        <v>6797</v>
      </c>
      <c r="E34" s="53">
        <v>7233</v>
      </c>
      <c r="F34" s="56">
        <f t="shared" si="3"/>
        <v>0.33155650319829422</v>
      </c>
      <c r="G34" s="56">
        <f t="shared" si="0"/>
        <v>-6.0279275542651736E-2</v>
      </c>
    </row>
    <row r="35" spans="1:7">
      <c r="A35" s="57"/>
      <c r="B35" s="53"/>
      <c r="C35" s="53"/>
      <c r="D35" s="53"/>
      <c r="E35" s="53"/>
      <c r="F35" s="56"/>
      <c r="G35" s="56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topLeftCell="A42" workbookViewId="0">
      <selection activeCell="A71" sqref="A71"/>
    </sheetView>
  </sheetViews>
  <sheetFormatPr defaultRowHeight="12.75"/>
  <cols>
    <col min="1" max="1" width="47.7109375" style="1" bestFit="1" customWidth="1"/>
    <col min="2" max="2" width="11.28515625" bestFit="1" customWidth="1"/>
    <col min="3" max="3" width="20.140625" bestFit="1" customWidth="1"/>
    <col min="4" max="4" width="7.7109375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56</v>
      </c>
    </row>
    <row r="2" spans="1:7">
      <c r="A2" s="13"/>
    </row>
    <row r="3" spans="1:7">
      <c r="A3" s="2" t="s">
        <v>82</v>
      </c>
    </row>
    <row r="4" spans="1:7" s="1" customFormat="1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>
      <c r="A5" s="1" t="s">
        <v>57</v>
      </c>
    </row>
    <row r="6" spans="1:7">
      <c r="A6" s="1" t="s">
        <v>58</v>
      </c>
    </row>
    <row r="7" spans="1:7">
      <c r="A7" s="1" t="s">
        <v>13</v>
      </c>
    </row>
    <row r="9" spans="1:7">
      <c r="A9" s="3" t="s">
        <v>59</v>
      </c>
    </row>
    <row r="10" spans="1:7" s="1" customFormat="1">
      <c r="E10" s="1" t="s">
        <v>4</v>
      </c>
      <c r="F10" s="1" t="s">
        <v>5</v>
      </c>
      <c r="G10" s="1" t="s">
        <v>6</v>
      </c>
    </row>
    <row r="11" spans="1:7">
      <c r="A11" s="1" t="s">
        <v>57</v>
      </c>
    </row>
    <row r="12" spans="1:7">
      <c r="A12" s="1" t="s">
        <v>58</v>
      </c>
    </row>
    <row r="13" spans="1:7">
      <c r="A13" s="1" t="s">
        <v>13</v>
      </c>
    </row>
    <row r="15" spans="1:7">
      <c r="A15" s="1" t="s">
        <v>60</v>
      </c>
    </row>
    <row r="16" spans="1:7" s="1" customFormat="1">
      <c r="E16" s="1" t="s">
        <v>4</v>
      </c>
      <c r="F16" s="1" t="s">
        <v>5</v>
      </c>
      <c r="G16" s="1" t="s">
        <v>6</v>
      </c>
    </row>
    <row r="17" spans="1:7">
      <c r="A17" s="1" t="s">
        <v>57</v>
      </c>
    </row>
    <row r="18" spans="1:7">
      <c r="A18" s="1" t="s">
        <v>58</v>
      </c>
    </row>
    <row r="19" spans="1:7">
      <c r="A19" s="1" t="s">
        <v>13</v>
      </c>
    </row>
    <row r="21" spans="1:7">
      <c r="A21" s="2" t="s">
        <v>81</v>
      </c>
    </row>
    <row r="22" spans="1:7" s="1" customFormat="1">
      <c r="E22" s="1" t="s">
        <v>4</v>
      </c>
      <c r="F22" s="3" t="s">
        <v>5</v>
      </c>
      <c r="G22" s="3" t="s">
        <v>6</v>
      </c>
    </row>
    <row r="23" spans="1:7">
      <c r="A23" s="1" t="s">
        <v>61</v>
      </c>
    </row>
    <row r="24" spans="1:7">
      <c r="A24" s="1" t="s">
        <v>62</v>
      </c>
    </row>
    <row r="26" spans="1:7">
      <c r="A26" s="2" t="s">
        <v>80</v>
      </c>
    </row>
    <row r="27" spans="1:7" s="1" customFormat="1">
      <c r="E27" s="1" t="s">
        <v>4</v>
      </c>
      <c r="F27" s="1" t="s">
        <v>5</v>
      </c>
      <c r="G27" s="1" t="s">
        <v>6</v>
      </c>
    </row>
    <row r="28" spans="1:7">
      <c r="A28" s="1" t="s">
        <v>63</v>
      </c>
    </row>
    <row r="29" spans="1:7">
      <c r="A29" s="1" t="s">
        <v>48</v>
      </c>
    </row>
    <row r="30" spans="1:7">
      <c r="A30" s="1" t="s">
        <v>64</v>
      </c>
    </row>
    <row r="31" spans="1:7">
      <c r="A31" s="1" t="s">
        <v>65</v>
      </c>
    </row>
    <row r="32" spans="1:7">
      <c r="A32" s="1" t="s">
        <v>66</v>
      </c>
    </row>
    <row r="33" spans="1:7">
      <c r="A33" s="1" t="s">
        <v>67</v>
      </c>
    </row>
    <row r="34" spans="1:7">
      <c r="A34" s="1" t="s">
        <v>68</v>
      </c>
    </row>
    <row r="35" spans="1:7">
      <c r="A35" s="1" t="s">
        <v>69</v>
      </c>
    </row>
    <row r="36" spans="1:7">
      <c r="A36" s="1" t="s">
        <v>70</v>
      </c>
    </row>
    <row r="37" spans="1:7">
      <c r="A37" s="1" t="s">
        <v>71</v>
      </c>
    </row>
    <row r="38" spans="1:7">
      <c r="A38" s="1" t="s">
        <v>72</v>
      </c>
    </row>
    <row r="39" spans="1:7">
      <c r="A39" s="1" t="s">
        <v>73</v>
      </c>
    </row>
    <row r="41" spans="1:7">
      <c r="A41" s="2" t="s">
        <v>74</v>
      </c>
    </row>
    <row r="42" spans="1:7" s="1" customFormat="1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7">
      <c r="A43" s="1" t="s">
        <v>75</v>
      </c>
    </row>
    <row r="44" spans="1:7">
      <c r="A44" s="1" t="s">
        <v>76</v>
      </c>
      <c r="B44" s="29"/>
      <c r="C44" s="5"/>
      <c r="D44" s="5"/>
    </row>
    <row r="45" spans="1:7">
      <c r="A45" s="1" t="s">
        <v>77</v>
      </c>
    </row>
    <row r="46" spans="1:7">
      <c r="A46" s="1" t="s">
        <v>78</v>
      </c>
    </row>
    <row r="47" spans="1:7">
      <c r="A47" s="1" t="s">
        <v>79</v>
      </c>
    </row>
    <row r="49" spans="1:7">
      <c r="A49" s="2" t="s">
        <v>83</v>
      </c>
    </row>
    <row r="50" spans="1:7" s="1" customFormat="1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7">
      <c r="A51" s="1" t="s">
        <v>84</v>
      </c>
    </row>
    <row r="52" spans="1:7">
      <c r="A52" s="1" t="s">
        <v>85</v>
      </c>
    </row>
    <row r="53" spans="1:7">
      <c r="A53" s="1" t="s">
        <v>86</v>
      </c>
    </row>
    <row r="54" spans="1:7">
      <c r="A54" s="1" t="s">
        <v>87</v>
      </c>
    </row>
    <row r="55" spans="1:7">
      <c r="A55" s="1" t="s">
        <v>88</v>
      </c>
    </row>
    <row r="56" spans="1:7">
      <c r="A56" s="1" t="s">
        <v>89</v>
      </c>
    </row>
    <row r="57" spans="1:7">
      <c r="A57" s="1" t="s">
        <v>90</v>
      </c>
    </row>
    <row r="58" spans="1:7">
      <c r="A58" s="1" t="s">
        <v>91</v>
      </c>
    </row>
    <row r="59" spans="1:7">
      <c r="A59" s="1" t="s">
        <v>92</v>
      </c>
    </row>
    <row r="60" spans="1:7">
      <c r="A60" s="1" t="s">
        <v>93</v>
      </c>
    </row>
    <row r="61" spans="1:7">
      <c r="A61" s="1" t="s">
        <v>94</v>
      </c>
    </row>
    <row r="62" spans="1:7">
      <c r="A62" s="1" t="s">
        <v>95</v>
      </c>
    </row>
    <row r="63" spans="1:7">
      <c r="A63" s="1" t="s">
        <v>96</v>
      </c>
    </row>
    <row r="64" spans="1:7">
      <c r="A64" s="1" t="s">
        <v>97</v>
      </c>
    </row>
    <row r="65" spans="1:1">
      <c r="A65" s="1" t="s">
        <v>98</v>
      </c>
    </row>
    <row r="66" spans="1:1">
      <c r="A66" s="1" t="s">
        <v>99</v>
      </c>
    </row>
    <row r="67" spans="1:1">
      <c r="A67" s="1" t="s">
        <v>100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opLeftCell="A30" workbookViewId="0">
      <selection activeCell="B34" sqref="B34"/>
    </sheetView>
  </sheetViews>
  <sheetFormatPr defaultRowHeight="12.75"/>
  <cols>
    <col min="1" max="1" width="42.5703125" style="1" bestFit="1" customWidth="1"/>
    <col min="2" max="2" width="10.85546875" bestFit="1" customWidth="1"/>
    <col min="3" max="3" width="20" bestFit="1" customWidth="1"/>
    <col min="4" max="4" width="9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0</v>
      </c>
      <c r="B1" t="s">
        <v>219</v>
      </c>
      <c r="C1">
        <v>2009</v>
      </c>
    </row>
    <row r="2" spans="1:7" s="1" customFormat="1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125</v>
      </c>
    </row>
    <row r="4" spans="1:7">
      <c r="A4" s="2"/>
    </row>
    <row r="5" spans="1:7">
      <c r="A5" s="2" t="s">
        <v>126</v>
      </c>
      <c r="B5">
        <v>11</v>
      </c>
      <c r="C5">
        <v>17</v>
      </c>
      <c r="D5">
        <f>B5+'[1]Jul Crime'!D5</f>
        <v>123</v>
      </c>
      <c r="E5">
        <f>C5+'[1]Jul Crime'!E5</f>
        <v>111</v>
      </c>
      <c r="F5" s="4">
        <f>(B5-C5)/C5</f>
        <v>-0.35294117647058826</v>
      </c>
      <c r="G5" s="4">
        <f>(D5-E5)/E5</f>
        <v>0.10810810810810811</v>
      </c>
    </row>
    <row r="6" spans="1:7">
      <c r="A6" s="2" t="s">
        <v>127</v>
      </c>
      <c r="B6">
        <v>122</v>
      </c>
      <c r="C6">
        <v>137</v>
      </c>
      <c r="D6">
        <f>B6+'[1]Jul Crime'!D6</f>
        <v>930</v>
      </c>
      <c r="E6">
        <f>C6+'[1]Jul Crime'!E6</f>
        <v>1047</v>
      </c>
      <c r="F6" s="4">
        <f t="shared" ref="F6:F51" si="0">(B6-C6)/C6</f>
        <v>-0.10948905109489052</v>
      </c>
      <c r="G6" s="4">
        <f t="shared" ref="G6:G51" si="1">(D6-E6)/E6</f>
        <v>-0.11174785100286533</v>
      </c>
    </row>
    <row r="7" spans="1:7">
      <c r="A7" s="2" t="s">
        <v>20</v>
      </c>
      <c r="B7">
        <v>703</v>
      </c>
      <c r="C7">
        <v>520</v>
      </c>
      <c r="D7">
        <f>B7+'[1]Jul Crime'!D7</f>
        <v>3853</v>
      </c>
      <c r="E7">
        <f>C7+'[1]Jul Crime'!E7</f>
        <v>4153</v>
      </c>
      <c r="F7" s="4">
        <f t="shared" si="0"/>
        <v>0.35192307692307695</v>
      </c>
      <c r="G7" s="4">
        <f t="shared" si="1"/>
        <v>-7.2236937153864672E-2</v>
      </c>
    </row>
    <row r="8" spans="1:7">
      <c r="A8" s="2" t="s">
        <v>7</v>
      </c>
      <c r="B8">
        <v>0</v>
      </c>
      <c r="C8">
        <v>4</v>
      </c>
      <c r="D8">
        <f>B8+'[1]Jul Crime'!D8</f>
        <v>4</v>
      </c>
      <c r="E8">
        <f>C8+'[1]Jul Crime'!E8</f>
        <v>9</v>
      </c>
      <c r="F8" s="4"/>
      <c r="G8" s="4">
        <f t="shared" si="1"/>
        <v>-0.55555555555555558</v>
      </c>
    </row>
    <row r="9" spans="1:7">
      <c r="A9" s="2" t="s">
        <v>14</v>
      </c>
      <c r="B9">
        <v>10</v>
      </c>
      <c r="C9">
        <v>13</v>
      </c>
      <c r="D9">
        <f>B9+'[1]Jul Crime'!D9</f>
        <v>58</v>
      </c>
      <c r="E9">
        <f>C9+'[1]Jul Crime'!E9</f>
        <v>67</v>
      </c>
      <c r="F9" s="4">
        <f t="shared" si="0"/>
        <v>-0.23076923076923078</v>
      </c>
      <c r="G9" s="4">
        <f t="shared" si="1"/>
        <v>-0.13432835820895522</v>
      </c>
    </row>
    <row r="10" spans="1:7">
      <c r="A10" s="2" t="s">
        <v>214</v>
      </c>
      <c r="B10">
        <v>0</v>
      </c>
      <c r="C10">
        <v>0</v>
      </c>
      <c r="D10">
        <f>B10+'[1]Jul Crime'!D10</f>
        <v>4</v>
      </c>
      <c r="E10">
        <f>C10+'[1]Jul Crime'!E10</f>
        <v>0</v>
      </c>
      <c r="F10" s="4"/>
      <c r="G10" s="4"/>
    </row>
    <row r="11" spans="1:7">
      <c r="A11" s="2" t="s">
        <v>173</v>
      </c>
      <c r="B11">
        <v>0</v>
      </c>
      <c r="C11">
        <v>0</v>
      </c>
      <c r="D11">
        <f>B11+'[1]Jul Crime'!D11</f>
        <v>0</v>
      </c>
      <c r="E11">
        <f>C11+'[1]Jul Crime'!E11</f>
        <v>0</v>
      </c>
      <c r="F11" s="4"/>
      <c r="G11" s="4"/>
    </row>
    <row r="12" spans="1:7">
      <c r="A12" s="2" t="s">
        <v>128</v>
      </c>
      <c r="B12">
        <v>94</v>
      </c>
      <c r="C12">
        <v>118</v>
      </c>
      <c r="D12">
        <f>B12+'[1]Jul Crime'!D12</f>
        <v>848</v>
      </c>
      <c r="E12">
        <f>C12+'[1]Jul Crime'!E12</f>
        <v>875</v>
      </c>
      <c r="F12" s="4">
        <f t="shared" si="0"/>
        <v>-0.20338983050847459</v>
      </c>
      <c r="G12" s="4">
        <f t="shared" si="1"/>
        <v>-3.0857142857142857E-2</v>
      </c>
    </row>
    <row r="13" spans="1:7">
      <c r="A13" s="2" t="s">
        <v>129</v>
      </c>
      <c r="B13">
        <v>14</v>
      </c>
      <c r="C13">
        <v>12</v>
      </c>
      <c r="D13">
        <f>B13+'[1]Jul Crime'!D13</f>
        <v>136</v>
      </c>
      <c r="E13">
        <f>C13+'[1]Jul Crime'!E13</f>
        <v>118</v>
      </c>
      <c r="F13" s="4">
        <f t="shared" si="0"/>
        <v>0.16666666666666666</v>
      </c>
      <c r="G13" s="4">
        <f t="shared" si="1"/>
        <v>0.15254237288135594</v>
      </c>
    </row>
    <row r="14" spans="1:7">
      <c r="A14" s="2" t="s">
        <v>130</v>
      </c>
      <c r="B14">
        <v>14</v>
      </c>
      <c r="C14">
        <v>14</v>
      </c>
      <c r="D14">
        <f>B14+'[1]Jul Crime'!D14</f>
        <v>128</v>
      </c>
      <c r="E14">
        <f>C14+'[1]Jul Crime'!E14</f>
        <v>140</v>
      </c>
      <c r="F14" s="4">
        <f t="shared" si="0"/>
        <v>0</v>
      </c>
      <c r="G14" s="4">
        <f t="shared" si="1"/>
        <v>-8.5714285714285715E-2</v>
      </c>
    </row>
    <row r="15" spans="1:7">
      <c r="A15" s="2" t="s">
        <v>15</v>
      </c>
      <c r="B15">
        <v>3</v>
      </c>
      <c r="C15">
        <v>1</v>
      </c>
      <c r="D15">
        <f>B15+'[1]Jul Crime'!D15</f>
        <v>18</v>
      </c>
      <c r="E15">
        <f>C15+'[1]Jul Crime'!E15</f>
        <v>11</v>
      </c>
      <c r="F15" s="4">
        <f t="shared" si="0"/>
        <v>2</v>
      </c>
      <c r="G15" s="4">
        <f t="shared" si="1"/>
        <v>0.63636363636363635</v>
      </c>
    </row>
    <row r="16" spans="1:7">
      <c r="A16" s="2" t="s">
        <v>131</v>
      </c>
      <c r="B16">
        <v>102</v>
      </c>
      <c r="C16">
        <v>96</v>
      </c>
      <c r="D16">
        <f>B16+'[1]Jul Crime'!D16</f>
        <v>749</v>
      </c>
      <c r="E16">
        <f>C16+'[1]Jul Crime'!E16</f>
        <v>815</v>
      </c>
      <c r="F16" s="4">
        <f t="shared" si="0"/>
        <v>6.25E-2</v>
      </c>
      <c r="G16" s="4">
        <f t="shared" si="1"/>
        <v>-8.0981595092024544E-2</v>
      </c>
    </row>
    <row r="17" spans="1:18">
      <c r="A17" s="2" t="s">
        <v>16</v>
      </c>
      <c r="B17">
        <v>11</v>
      </c>
      <c r="C17">
        <v>12</v>
      </c>
      <c r="D17">
        <f>B17+'[1]Jul Crime'!D17</f>
        <v>111</v>
      </c>
      <c r="E17">
        <f>C17+'[1]Jul Crime'!E17</f>
        <v>156</v>
      </c>
      <c r="F17" s="4">
        <f t="shared" si="0"/>
        <v>-8.3333333333333329E-2</v>
      </c>
      <c r="G17" s="4">
        <f t="shared" si="1"/>
        <v>-0.28846153846153844</v>
      </c>
    </row>
    <row r="18" spans="1:18">
      <c r="A18" s="2" t="s">
        <v>132</v>
      </c>
      <c r="B18">
        <v>38</v>
      </c>
      <c r="C18">
        <v>51</v>
      </c>
      <c r="D18">
        <f>B18+'[1]Jul Crime'!D18</f>
        <v>253</v>
      </c>
      <c r="E18">
        <f>C18+'[1]Jul Crime'!E18</f>
        <v>348</v>
      </c>
      <c r="F18" s="4">
        <f t="shared" si="0"/>
        <v>-0.25490196078431371</v>
      </c>
      <c r="G18" s="4">
        <f t="shared" si="1"/>
        <v>-0.27298850574712646</v>
      </c>
    </row>
    <row r="19" spans="1:18">
      <c r="A19" s="2" t="s">
        <v>133</v>
      </c>
      <c r="B19">
        <v>12</v>
      </c>
      <c r="C19">
        <v>5</v>
      </c>
      <c r="D19">
        <f>B19+'[1]Jul Crime'!D19</f>
        <v>106</v>
      </c>
      <c r="E19">
        <f>C19+'[1]Jul Crime'!E19</f>
        <v>64</v>
      </c>
      <c r="F19" s="4">
        <f t="shared" si="0"/>
        <v>1.4</v>
      </c>
      <c r="G19" s="4">
        <f t="shared" si="1"/>
        <v>0.65625</v>
      </c>
    </row>
    <row r="20" spans="1:18">
      <c r="A20" s="2" t="s">
        <v>134</v>
      </c>
      <c r="B20">
        <v>53</v>
      </c>
      <c r="C20">
        <v>40</v>
      </c>
      <c r="D20">
        <f>B20+'[1]Jul Crime'!D20</f>
        <v>426</v>
      </c>
      <c r="E20">
        <f>C20+'[1]Jul Crime'!E20</f>
        <v>416</v>
      </c>
      <c r="F20" s="4">
        <f t="shared" si="0"/>
        <v>0.32500000000000001</v>
      </c>
      <c r="G20" s="4">
        <f t="shared" si="1"/>
        <v>2.403846153846154E-2</v>
      </c>
    </row>
    <row r="21" spans="1:18">
      <c r="A21" s="2" t="s">
        <v>135</v>
      </c>
      <c r="B21">
        <v>29</v>
      </c>
      <c r="C21">
        <v>46</v>
      </c>
      <c r="D21">
        <f>B21+'[1]Jul Crime'!D21</f>
        <v>234</v>
      </c>
      <c r="E21">
        <f>C21+'[1]Jul Crime'!E21</f>
        <v>280</v>
      </c>
      <c r="F21" s="4">
        <f t="shared" si="0"/>
        <v>-0.36956521739130432</v>
      </c>
      <c r="G21" s="4">
        <f t="shared" si="1"/>
        <v>-0.16428571428571428</v>
      </c>
    </row>
    <row r="22" spans="1:18">
      <c r="A22" s="2" t="s">
        <v>136</v>
      </c>
      <c r="B22">
        <v>2</v>
      </c>
      <c r="C22">
        <v>8</v>
      </c>
      <c r="D22">
        <f>B22+'[1]Jul Crime'!D22</f>
        <v>41</v>
      </c>
      <c r="E22">
        <f>C22+'[1]Jul Crime'!E22</f>
        <v>64</v>
      </c>
      <c r="F22" s="4">
        <f t="shared" si="0"/>
        <v>-0.75</v>
      </c>
      <c r="G22" s="4">
        <f t="shared" si="1"/>
        <v>-0.359375</v>
      </c>
    </row>
    <row r="23" spans="1:18">
      <c r="A23" s="2" t="s">
        <v>137</v>
      </c>
      <c r="B23">
        <v>2</v>
      </c>
      <c r="C23">
        <v>2</v>
      </c>
      <c r="D23">
        <f>B23+'[1]Jul Crime'!D23</f>
        <v>15</v>
      </c>
      <c r="E23">
        <f>C23+'[1]Jul Crime'!E23</f>
        <v>6</v>
      </c>
      <c r="F23" s="4"/>
      <c r="G23" s="4">
        <f t="shared" si="1"/>
        <v>1.5</v>
      </c>
    </row>
    <row r="24" spans="1:18">
      <c r="A24" s="2" t="s">
        <v>138</v>
      </c>
      <c r="B24">
        <v>1</v>
      </c>
      <c r="C24">
        <v>3</v>
      </c>
      <c r="D24">
        <f>B24+'[1]Jul Crime'!D24</f>
        <v>21</v>
      </c>
      <c r="E24">
        <f>C24+'[1]Jul Crime'!E24</f>
        <v>24</v>
      </c>
      <c r="F24" s="4"/>
      <c r="G24" s="4">
        <f t="shared" si="1"/>
        <v>-0.125</v>
      </c>
    </row>
    <row r="25" spans="1:18">
      <c r="A25" s="2" t="s">
        <v>139</v>
      </c>
      <c r="B25">
        <v>0</v>
      </c>
      <c r="C25">
        <v>0</v>
      </c>
      <c r="D25">
        <f>B25+'[1]Jul Crime'!D25</f>
        <v>1</v>
      </c>
      <c r="E25">
        <f>C25+'[1]Jul Crime'!E25</f>
        <v>4</v>
      </c>
      <c r="F25" s="4"/>
      <c r="G25" s="4">
        <f t="shared" si="1"/>
        <v>-0.75</v>
      </c>
    </row>
    <row r="26" spans="1:18">
      <c r="A26" s="2" t="s">
        <v>156</v>
      </c>
      <c r="B26">
        <v>0</v>
      </c>
      <c r="C26">
        <v>0</v>
      </c>
      <c r="D26">
        <f>B26+'[1]Jul Crime'!D26</f>
        <v>2</v>
      </c>
      <c r="E26">
        <f>C26+'[1]Jul Crime'!E26</f>
        <v>0</v>
      </c>
      <c r="F26" s="4"/>
      <c r="G26" s="4"/>
    </row>
    <row r="27" spans="1:18">
      <c r="A27" s="2" t="s">
        <v>140</v>
      </c>
      <c r="B27">
        <v>3</v>
      </c>
      <c r="C27">
        <v>0</v>
      </c>
      <c r="D27">
        <f>B27+'[1]Jul Crime'!D27</f>
        <v>3</v>
      </c>
      <c r="E27">
        <f>C27+'[1]Jul Crime'!E27</f>
        <v>4</v>
      </c>
      <c r="F27" s="4"/>
      <c r="G27" s="4"/>
    </row>
    <row r="28" spans="1:18">
      <c r="A28" s="2" t="s">
        <v>157</v>
      </c>
      <c r="B28">
        <v>0</v>
      </c>
      <c r="C28">
        <v>0</v>
      </c>
      <c r="D28">
        <f>B28+'[1]Jul Crime'!D28</f>
        <v>1</v>
      </c>
      <c r="E28">
        <f>C28+'[1]Jul Crime'!E28</f>
        <v>3</v>
      </c>
      <c r="F28" s="4"/>
      <c r="G28" s="4"/>
    </row>
    <row r="29" spans="1:18">
      <c r="A29" s="2" t="s">
        <v>141</v>
      </c>
      <c r="B29">
        <v>54</v>
      </c>
      <c r="C29">
        <v>68</v>
      </c>
      <c r="D29">
        <f>B29+'[1]Jul Crime'!D29</f>
        <v>452</v>
      </c>
      <c r="E29">
        <f>C29+'[1]Jul Crime'!E29</f>
        <v>620</v>
      </c>
      <c r="F29" s="4">
        <f t="shared" si="0"/>
        <v>-0.20588235294117646</v>
      </c>
      <c r="G29" s="4">
        <f t="shared" si="1"/>
        <v>-0.2709677419354839</v>
      </c>
    </row>
    <row r="30" spans="1:18">
      <c r="A30" s="2" t="s">
        <v>160</v>
      </c>
      <c r="B30">
        <v>0</v>
      </c>
      <c r="C30">
        <v>0</v>
      </c>
      <c r="D30">
        <f>B30+'[1]Jul Crime'!D30</f>
        <v>0</v>
      </c>
      <c r="E30">
        <f>C30+'[1]Jul Crime'!E30</f>
        <v>0</v>
      </c>
      <c r="F30" s="4"/>
      <c r="G30" s="4"/>
    </row>
    <row r="31" spans="1:18">
      <c r="A31" s="2" t="s">
        <v>8</v>
      </c>
      <c r="B31">
        <v>0</v>
      </c>
      <c r="C31">
        <v>2</v>
      </c>
      <c r="D31">
        <f>B31+'[1]Jul Crime'!D31</f>
        <v>13</v>
      </c>
      <c r="E31">
        <f>C31+'[1]Jul Crime'!E31</f>
        <v>14</v>
      </c>
      <c r="F31" s="4"/>
      <c r="G31" s="4">
        <f t="shared" si="1"/>
        <v>-7.1428571428571425E-2</v>
      </c>
    </row>
    <row r="32" spans="1:18" s="1" customFormat="1">
      <c r="A32" s="2" t="s">
        <v>18</v>
      </c>
      <c r="B32">
        <v>1</v>
      </c>
      <c r="C32">
        <v>1</v>
      </c>
      <c r="D32">
        <f>B32+'[1]Jul Crime'!D32</f>
        <v>13</v>
      </c>
      <c r="E32">
        <f>C32+'[1]Jul Crime'!E32</f>
        <v>19</v>
      </c>
      <c r="F32" s="4">
        <f t="shared" si="0"/>
        <v>0</v>
      </c>
      <c r="G32" s="4">
        <f t="shared" si="1"/>
        <v>-0.31578947368421051</v>
      </c>
      <c r="H32"/>
      <c r="I32"/>
      <c r="J32"/>
      <c r="K32"/>
      <c r="L32"/>
      <c r="M32"/>
      <c r="N32"/>
      <c r="O32"/>
      <c r="P32"/>
      <c r="Q32"/>
      <c r="R32"/>
    </row>
    <row r="33" spans="1:7">
      <c r="A33" s="2" t="s">
        <v>9</v>
      </c>
      <c r="B33">
        <v>11</v>
      </c>
      <c r="C33">
        <v>11</v>
      </c>
      <c r="D33">
        <f>B33+'[1]Jul Crime'!D33</f>
        <v>64</v>
      </c>
      <c r="E33">
        <f>C33+'[1]Jul Crime'!E33</f>
        <v>79</v>
      </c>
      <c r="F33" s="4">
        <f t="shared" si="0"/>
        <v>0</v>
      </c>
      <c r="G33" s="4">
        <f t="shared" si="1"/>
        <v>-0.189873417721519</v>
      </c>
    </row>
    <row r="34" spans="1:7">
      <c r="A34" s="2" t="s">
        <v>142</v>
      </c>
      <c r="B34">
        <v>0</v>
      </c>
      <c r="C34">
        <v>3</v>
      </c>
      <c r="D34">
        <f>B34+'[1]Jul Crime'!D34</f>
        <v>1</v>
      </c>
      <c r="E34">
        <f>C34+'[1]Jul Crime'!E34</f>
        <v>4</v>
      </c>
      <c r="F34" s="4"/>
      <c r="G34" s="4">
        <f t="shared" si="1"/>
        <v>-0.75</v>
      </c>
    </row>
    <row r="35" spans="1:7">
      <c r="A35" s="2" t="s">
        <v>143</v>
      </c>
      <c r="B35">
        <v>0</v>
      </c>
      <c r="C35">
        <v>0</v>
      </c>
      <c r="D35">
        <f>B35+'[1]Jul Crime'!D35</f>
        <v>4</v>
      </c>
      <c r="E35">
        <f>C35+'[1]Jul Crime'!E35</f>
        <v>0</v>
      </c>
      <c r="F35" s="4"/>
      <c r="G35" s="4"/>
    </row>
    <row r="36" spans="1:7">
      <c r="A36" s="2" t="s">
        <v>144</v>
      </c>
      <c r="B36">
        <v>0</v>
      </c>
      <c r="C36">
        <v>1</v>
      </c>
      <c r="D36">
        <f>B36+'[1]Jul Crime'!D36</f>
        <v>3</v>
      </c>
      <c r="E36">
        <f>C36+'[1]Jul Crime'!E36</f>
        <v>9</v>
      </c>
      <c r="F36" s="4"/>
      <c r="G36" s="4">
        <f t="shared" si="1"/>
        <v>-0.66666666666666663</v>
      </c>
    </row>
    <row r="37" spans="1:7">
      <c r="A37" s="2" t="s">
        <v>145</v>
      </c>
      <c r="B37">
        <v>1</v>
      </c>
      <c r="C37">
        <v>0</v>
      </c>
      <c r="D37">
        <f>B37+'[1]Jul Crime'!D37</f>
        <v>8</v>
      </c>
      <c r="E37">
        <f>C37+'[1]Jul Crime'!E37</f>
        <v>8</v>
      </c>
      <c r="F37" s="4"/>
      <c r="G37" s="4">
        <f t="shared" si="1"/>
        <v>0</v>
      </c>
    </row>
    <row r="38" spans="1:7">
      <c r="A38" s="2" t="s">
        <v>10</v>
      </c>
      <c r="B38">
        <v>0</v>
      </c>
      <c r="C38">
        <v>0</v>
      </c>
      <c r="D38">
        <f>B38+'[1]Jul Crime'!D38</f>
        <v>1</v>
      </c>
      <c r="E38">
        <f>C38+'[1]Jul Crime'!E38</f>
        <v>2</v>
      </c>
      <c r="F38" s="4"/>
      <c r="G38" s="4"/>
    </row>
    <row r="39" spans="1:7">
      <c r="A39" s="2" t="s">
        <v>146</v>
      </c>
      <c r="B39">
        <v>1</v>
      </c>
      <c r="C39">
        <v>4</v>
      </c>
      <c r="D39">
        <f>B39+'[1]Jul Crime'!D39</f>
        <v>12</v>
      </c>
      <c r="E39">
        <f>C39+'[1]Jul Crime'!E39</f>
        <v>15</v>
      </c>
      <c r="F39" s="4"/>
      <c r="G39" s="4">
        <f t="shared" si="1"/>
        <v>-0.2</v>
      </c>
    </row>
    <row r="40" spans="1:7">
      <c r="A40" s="2" t="s">
        <v>11</v>
      </c>
      <c r="B40">
        <v>9</v>
      </c>
      <c r="C40">
        <v>16</v>
      </c>
      <c r="D40">
        <f>B40+'[1]Jul Crime'!D40</f>
        <v>61</v>
      </c>
      <c r="E40">
        <f>C40+'[1]Jul Crime'!E40</f>
        <v>59</v>
      </c>
      <c r="F40" s="4">
        <f t="shared" si="0"/>
        <v>-0.4375</v>
      </c>
      <c r="G40" s="4">
        <f t="shared" si="1"/>
        <v>3.3898305084745763E-2</v>
      </c>
    </row>
    <row r="41" spans="1:7">
      <c r="A41" s="2" t="s">
        <v>19</v>
      </c>
      <c r="B41">
        <v>7</v>
      </c>
      <c r="C41">
        <v>7</v>
      </c>
      <c r="D41">
        <f>B41+'[1]Jul Crime'!D41</f>
        <v>71</v>
      </c>
      <c r="E41">
        <f>C41+'[1]Jul Crime'!E41</f>
        <v>72</v>
      </c>
      <c r="F41" s="4">
        <f t="shared" si="0"/>
        <v>0</v>
      </c>
      <c r="G41" s="4">
        <f t="shared" si="1"/>
        <v>-1.3888888888888888E-2</v>
      </c>
    </row>
    <row r="42" spans="1:7">
      <c r="A42" s="2" t="s">
        <v>147</v>
      </c>
      <c r="B42">
        <v>1</v>
      </c>
      <c r="C42">
        <v>0</v>
      </c>
      <c r="D42">
        <f>B42+'[1]Jul Crime'!D42</f>
        <v>4</v>
      </c>
      <c r="E42">
        <f>C42+'[1]Jul Crime'!E42</f>
        <v>3</v>
      </c>
      <c r="F42" s="4"/>
      <c r="G42" s="4">
        <f t="shared" si="1"/>
        <v>0.33333333333333331</v>
      </c>
    </row>
    <row r="43" spans="1:7">
      <c r="A43" s="2" t="s">
        <v>148</v>
      </c>
      <c r="B43">
        <v>52</v>
      </c>
      <c r="C43">
        <v>27</v>
      </c>
      <c r="D43">
        <f>B43+'[1]Jul Crime'!D43</f>
        <v>299</v>
      </c>
      <c r="E43">
        <f>C43+'[1]Jul Crime'!E43</f>
        <v>257</v>
      </c>
      <c r="F43" s="4">
        <f t="shared" si="0"/>
        <v>0.92592592592592593</v>
      </c>
      <c r="G43" s="4">
        <f t="shared" si="1"/>
        <v>0.16342412451361868</v>
      </c>
    </row>
    <row r="44" spans="1:7">
      <c r="A44" s="2" t="s">
        <v>149</v>
      </c>
      <c r="B44">
        <v>43</v>
      </c>
      <c r="C44">
        <v>44</v>
      </c>
      <c r="D44">
        <f>B44+'[1]Jul Crime'!D44</f>
        <v>381</v>
      </c>
      <c r="E44">
        <f>C44+'[1]Jul Crime'!E44</f>
        <v>407</v>
      </c>
      <c r="F44" s="4">
        <f t="shared" si="0"/>
        <v>-2.2727272727272728E-2</v>
      </c>
      <c r="G44" s="4">
        <f t="shared" si="1"/>
        <v>-6.3882063882063883E-2</v>
      </c>
    </row>
    <row r="45" spans="1:7">
      <c r="A45" s="2" t="s">
        <v>150</v>
      </c>
      <c r="B45">
        <v>6</v>
      </c>
      <c r="C45">
        <v>6</v>
      </c>
      <c r="D45">
        <f>B45+'[1]Jul Crime'!D45</f>
        <v>30</v>
      </c>
      <c r="E45">
        <f>C45+'[1]Jul Crime'!E45</f>
        <v>41</v>
      </c>
      <c r="F45" s="4">
        <f t="shared" si="0"/>
        <v>0</v>
      </c>
      <c r="G45" s="4">
        <f t="shared" si="1"/>
        <v>-0.26829268292682928</v>
      </c>
    </row>
    <row r="46" spans="1:7">
      <c r="A46" s="2" t="s">
        <v>151</v>
      </c>
      <c r="B46">
        <v>37</v>
      </c>
      <c r="C46">
        <v>52</v>
      </c>
      <c r="D46">
        <f>B46+'[1]Jul Crime'!D46</f>
        <v>470</v>
      </c>
      <c r="E46">
        <f>C46+'[1]Jul Crime'!E46</f>
        <v>429</v>
      </c>
      <c r="F46" s="4">
        <f t="shared" si="0"/>
        <v>-0.28846153846153844</v>
      </c>
      <c r="G46" s="4">
        <f t="shared" si="1"/>
        <v>9.5571095571095568E-2</v>
      </c>
    </row>
    <row r="47" spans="1:7">
      <c r="A47" s="2" t="s">
        <v>158</v>
      </c>
      <c r="B47">
        <v>0</v>
      </c>
      <c r="C47">
        <v>2</v>
      </c>
      <c r="D47">
        <f>B47+'[1]Jul Crime'!D47</f>
        <v>0</v>
      </c>
      <c r="E47">
        <f>C47+'[1]Jul Crime'!E47</f>
        <v>2</v>
      </c>
      <c r="F47" s="4"/>
      <c r="G47" s="4"/>
    </row>
    <row r="48" spans="1:7">
      <c r="A48" s="2" t="s">
        <v>152</v>
      </c>
      <c r="B48">
        <v>42</v>
      </c>
      <c r="C48">
        <v>45</v>
      </c>
      <c r="D48">
        <f>B48+'[1]Jul Crime'!D48</f>
        <v>259</v>
      </c>
      <c r="E48">
        <f>C48+'[1]Jul Crime'!E48</f>
        <v>317</v>
      </c>
      <c r="F48" s="4">
        <f t="shared" si="0"/>
        <v>-6.6666666666666666E-2</v>
      </c>
      <c r="G48" s="4">
        <f t="shared" si="1"/>
        <v>-0.18296529968454259</v>
      </c>
    </row>
    <row r="49" spans="1:7">
      <c r="A49" s="2" t="s">
        <v>153</v>
      </c>
      <c r="B49">
        <v>4</v>
      </c>
      <c r="C49">
        <v>5</v>
      </c>
      <c r="D49">
        <f>B49+'[1]Jul Crime'!D49</f>
        <v>28</v>
      </c>
      <c r="E49">
        <f>C49+'[1]Jul Crime'!E49</f>
        <v>44</v>
      </c>
      <c r="F49" s="4">
        <f t="shared" si="0"/>
        <v>-0.2</v>
      </c>
      <c r="G49" s="4">
        <f t="shared" si="1"/>
        <v>-0.36363636363636365</v>
      </c>
    </row>
    <row r="50" spans="1:7">
      <c r="A50" s="2" t="s">
        <v>155</v>
      </c>
      <c r="B50">
        <v>18</v>
      </c>
      <c r="C50">
        <v>23</v>
      </c>
      <c r="D50">
        <f>B50+'[1]Jul Crime'!D50</f>
        <v>153</v>
      </c>
      <c r="E50">
        <f>C50+'[1]Jul Crime'!E50</f>
        <v>184</v>
      </c>
      <c r="F50" s="4">
        <f t="shared" si="0"/>
        <v>-0.21739130434782608</v>
      </c>
      <c r="G50" s="4">
        <f t="shared" si="1"/>
        <v>-0.16847826086956522</v>
      </c>
    </row>
    <row r="51" spans="1:7">
      <c r="A51" s="2" t="s">
        <v>12</v>
      </c>
      <c r="B51">
        <v>6</v>
      </c>
      <c r="C51">
        <v>8</v>
      </c>
      <c r="D51">
        <f>B51+'[1]Jul Crime'!D51</f>
        <v>55</v>
      </c>
      <c r="E51">
        <f>C51+'[1]Jul Crime'!E51</f>
        <v>45</v>
      </c>
      <c r="F51" s="4">
        <f t="shared" si="0"/>
        <v>-0.25</v>
      </c>
      <c r="G51" s="4">
        <f t="shared" si="1"/>
        <v>0.22222222222222221</v>
      </c>
    </row>
    <row r="52" spans="1:7">
      <c r="A52" s="2" t="s">
        <v>154</v>
      </c>
      <c r="B52">
        <v>0</v>
      </c>
      <c r="C52">
        <v>0</v>
      </c>
      <c r="D52">
        <f>B52+'[1]Jul Crime'!D52</f>
        <v>0</v>
      </c>
      <c r="E52">
        <f>C52+'[1]Jul Crime'!E52</f>
        <v>0</v>
      </c>
      <c r="F52" s="4"/>
      <c r="G52" s="4"/>
    </row>
    <row r="53" spans="1:7">
      <c r="F53" s="1" t="s">
        <v>5</v>
      </c>
      <c r="G53" s="1" t="s">
        <v>6</v>
      </c>
    </row>
    <row r="54" spans="1:7">
      <c r="B54" s="1" t="s">
        <v>1</v>
      </c>
      <c r="C54" s="1" t="s">
        <v>2</v>
      </c>
      <c r="D54" s="1" t="s">
        <v>3</v>
      </c>
      <c r="E54" s="1" t="s">
        <v>4</v>
      </c>
      <c r="F54" s="4"/>
      <c r="G54" s="4"/>
    </row>
    <row r="55" spans="1:7">
      <c r="A55" s="2" t="s">
        <v>21</v>
      </c>
      <c r="B55" s="9">
        <f>SUM(B5:B54)</f>
        <v>1517</v>
      </c>
      <c r="C55" s="9">
        <f>SUM(C5:C54)</f>
        <v>1424</v>
      </c>
      <c r="D55">
        <f>SUM(D5:D51)</f>
        <v>10447</v>
      </c>
      <c r="E55" s="9">
        <f>SUM(E5:E51)</f>
        <v>11345</v>
      </c>
      <c r="F55" s="36">
        <f>(B55-C55)/C55</f>
        <v>6.5308988764044951E-2</v>
      </c>
      <c r="G55" s="36">
        <f>(D55-E55)/E55</f>
        <v>-7.9153812252093433E-2</v>
      </c>
    </row>
  </sheetData>
  <phoneticPr fontId="3" type="noConversion"/>
  <conditionalFormatting sqref="F5:G54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C23" sqref="C23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9.28515625" customWidth="1"/>
    <col min="5" max="5" width="10.85546875" customWidth="1"/>
    <col min="6" max="6" width="17.28515625" bestFit="1" customWidth="1"/>
    <col min="7" max="7" width="12.140625" bestFit="1" customWidth="1"/>
  </cols>
  <sheetData>
    <row r="1" spans="1:7">
      <c r="A1" s="2" t="s">
        <v>220</v>
      </c>
      <c r="C1" t="s">
        <v>221</v>
      </c>
      <c r="D1">
        <v>2009</v>
      </c>
    </row>
    <row r="2" spans="1:7">
      <c r="A2" s="2"/>
    </row>
    <row r="3" spans="1:7" s="1" customFormat="1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>
      <c r="A4" s="2" t="s">
        <v>22</v>
      </c>
      <c r="B4" s="8">
        <v>102</v>
      </c>
      <c r="C4" s="8">
        <v>123</v>
      </c>
      <c r="D4" s="8">
        <v>851</v>
      </c>
      <c r="E4" s="8">
        <v>1143</v>
      </c>
      <c r="F4" s="11">
        <f>(B4-C4)/C4</f>
        <v>-0.17073170731707318</v>
      </c>
      <c r="G4" s="12">
        <f>(D4-E4)/E4</f>
        <v>-0.25546806649168852</v>
      </c>
    </row>
    <row r="5" spans="1:7">
      <c r="A5" s="2" t="s">
        <v>23</v>
      </c>
      <c r="B5" s="8">
        <v>53</v>
      </c>
      <c r="C5" s="8">
        <v>47</v>
      </c>
      <c r="D5" s="8">
        <v>393</v>
      </c>
      <c r="E5" s="8">
        <v>485</v>
      </c>
      <c r="F5" s="11">
        <f t="shared" ref="F5:F18" si="0">(B5-C5)/C5</f>
        <v>0.1276595744680851</v>
      </c>
      <c r="G5" s="12">
        <f t="shared" ref="G5:G18" si="1">(D5-E5)/E5</f>
        <v>-0.18969072164948453</v>
      </c>
    </row>
    <row r="6" spans="1:7">
      <c r="A6" s="2" t="s">
        <v>24</v>
      </c>
      <c r="B6" s="8">
        <v>767</v>
      </c>
      <c r="C6" s="8">
        <v>684</v>
      </c>
      <c r="D6" s="8">
        <v>4581</v>
      </c>
      <c r="E6" s="8">
        <v>5217</v>
      </c>
      <c r="F6" s="11">
        <f t="shared" si="0"/>
        <v>0.12134502923976608</v>
      </c>
      <c r="G6" s="12">
        <f t="shared" si="1"/>
        <v>-0.12190914318573894</v>
      </c>
    </row>
    <row r="7" spans="1:7">
      <c r="A7" s="2" t="s">
        <v>17</v>
      </c>
      <c r="B7" s="10">
        <v>21</v>
      </c>
      <c r="C7" s="10">
        <v>36</v>
      </c>
      <c r="D7" s="10">
        <v>185</v>
      </c>
      <c r="E7" s="10">
        <v>282</v>
      </c>
      <c r="F7" s="11">
        <f t="shared" si="0"/>
        <v>-0.41666666666666669</v>
      </c>
      <c r="G7" s="12">
        <f t="shared" si="1"/>
        <v>-0.34397163120567376</v>
      </c>
    </row>
    <row r="8" spans="1:7">
      <c r="A8" s="2" t="s">
        <v>25</v>
      </c>
      <c r="B8" s="10">
        <v>1837</v>
      </c>
      <c r="C8" s="10">
        <v>1742</v>
      </c>
      <c r="D8" s="10">
        <v>12170</v>
      </c>
      <c r="E8" s="10">
        <v>10826</v>
      </c>
      <c r="F8" s="11">
        <f t="shared" si="0"/>
        <v>5.4535017221584388E-2</v>
      </c>
      <c r="G8" s="12">
        <f t="shared" si="1"/>
        <v>0.12414557546646961</v>
      </c>
    </row>
    <row r="9" spans="1:7">
      <c r="A9" s="2" t="s">
        <v>26</v>
      </c>
      <c r="B9" s="10">
        <v>146</v>
      </c>
      <c r="C9" s="10">
        <v>134</v>
      </c>
      <c r="D9" s="10">
        <v>1086</v>
      </c>
      <c r="E9" s="10">
        <v>1094</v>
      </c>
      <c r="F9" s="11">
        <f t="shared" si="0"/>
        <v>8.9552238805970144E-2</v>
      </c>
      <c r="G9" s="12">
        <f t="shared" si="1"/>
        <v>-7.3126142595978062E-3</v>
      </c>
    </row>
    <row r="10" spans="1:7">
      <c r="A10" s="2" t="s">
        <v>35</v>
      </c>
      <c r="B10" s="8"/>
      <c r="C10" s="8"/>
      <c r="D10" s="8"/>
      <c r="E10" s="8"/>
      <c r="F10" s="11"/>
      <c r="G10" s="12"/>
    </row>
    <row r="11" spans="1:7">
      <c r="A11" s="2" t="s">
        <v>34</v>
      </c>
      <c r="B11" s="8"/>
      <c r="C11" s="8"/>
      <c r="D11" s="8"/>
      <c r="E11" s="8"/>
      <c r="F11" s="11"/>
      <c r="G11" s="12"/>
    </row>
    <row r="12" spans="1:7">
      <c r="A12" s="2" t="s">
        <v>27</v>
      </c>
      <c r="B12" s="10">
        <v>5</v>
      </c>
      <c r="C12" s="10">
        <v>21</v>
      </c>
      <c r="D12" s="10">
        <v>70</v>
      </c>
      <c r="E12" s="10">
        <v>126</v>
      </c>
      <c r="F12" s="11">
        <f t="shared" si="0"/>
        <v>-0.76190476190476186</v>
      </c>
      <c r="G12" s="12">
        <f t="shared" si="1"/>
        <v>-0.44444444444444442</v>
      </c>
    </row>
    <row r="13" spans="1:7">
      <c r="A13" s="2" t="s">
        <v>28</v>
      </c>
      <c r="B13" s="10">
        <v>6319</v>
      </c>
      <c r="C13" s="10">
        <v>7685</v>
      </c>
      <c r="D13" s="10">
        <v>52983</v>
      </c>
      <c r="E13" s="10">
        <v>19144</v>
      </c>
      <c r="F13" s="11">
        <f t="shared" si="0"/>
        <v>-0.17774886141834742</v>
      </c>
      <c r="G13" s="12">
        <f t="shared" si="1"/>
        <v>1.7676034266610949</v>
      </c>
    </row>
    <row r="14" spans="1:7">
      <c r="A14" s="2" t="s">
        <v>29</v>
      </c>
      <c r="B14" s="10">
        <v>219</v>
      </c>
      <c r="C14" s="10">
        <v>277</v>
      </c>
      <c r="D14" s="10">
        <v>1848</v>
      </c>
      <c r="E14" s="10">
        <v>2113</v>
      </c>
      <c r="F14" s="11">
        <f t="shared" si="0"/>
        <v>-0.20938628158844766</v>
      </c>
      <c r="G14" s="12">
        <f t="shared" si="1"/>
        <v>-0.12541410317084714</v>
      </c>
    </row>
    <row r="15" spans="1:7">
      <c r="A15" s="2" t="s">
        <v>30</v>
      </c>
      <c r="B15" s="10">
        <v>7</v>
      </c>
      <c r="C15" s="10">
        <v>1</v>
      </c>
      <c r="D15" s="10">
        <v>21</v>
      </c>
      <c r="E15" s="10">
        <v>21</v>
      </c>
      <c r="F15" s="11">
        <f t="shared" si="0"/>
        <v>6</v>
      </c>
      <c r="G15" s="12">
        <f t="shared" si="1"/>
        <v>0</v>
      </c>
    </row>
    <row r="16" spans="1:7">
      <c r="A16" s="2" t="s">
        <v>31</v>
      </c>
      <c r="B16" s="10">
        <v>565</v>
      </c>
      <c r="C16" s="10">
        <v>400</v>
      </c>
      <c r="D16" s="10">
        <v>3731</v>
      </c>
      <c r="E16" s="10">
        <v>3594</v>
      </c>
      <c r="F16" s="11">
        <f t="shared" si="0"/>
        <v>0.41249999999999998</v>
      </c>
      <c r="G16" s="12">
        <f t="shared" si="1"/>
        <v>3.8119087367835279E-2</v>
      </c>
    </row>
    <row r="17" spans="1:7">
      <c r="A17" s="2" t="s">
        <v>32</v>
      </c>
      <c r="B17" s="10">
        <v>62996</v>
      </c>
      <c r="C17" s="10">
        <v>51138</v>
      </c>
      <c r="D17" s="10">
        <v>486399</v>
      </c>
      <c r="E17" s="10">
        <v>199480</v>
      </c>
      <c r="F17" s="11">
        <f t="shared" si="0"/>
        <v>0.23188235754233641</v>
      </c>
      <c r="G17" s="12">
        <f t="shared" si="1"/>
        <v>1.4383346701423703</v>
      </c>
    </row>
    <row r="18" spans="1:7">
      <c r="A18" s="2" t="s">
        <v>163</v>
      </c>
      <c r="B18" s="10">
        <v>9429.41</v>
      </c>
      <c r="C18" s="10">
        <v>9859.5</v>
      </c>
      <c r="D18" s="10">
        <v>90141.41</v>
      </c>
      <c r="E18" s="10">
        <v>74892.37</v>
      </c>
      <c r="F18" s="11">
        <f t="shared" si="0"/>
        <v>-4.3621887519651112E-2</v>
      </c>
      <c r="G18" s="12">
        <f t="shared" si="1"/>
        <v>0.20361273117675419</v>
      </c>
    </row>
    <row r="20" spans="1:7">
      <c r="A20" s="3"/>
      <c r="B20" s="9"/>
      <c r="C20" s="9"/>
      <c r="D20" s="9"/>
      <c r="E20" s="9"/>
      <c r="F20" s="9"/>
      <c r="G20" s="9"/>
    </row>
    <row r="21" spans="1:7" s="1" customFormat="1">
      <c r="A21" s="3"/>
      <c r="B21" s="3"/>
      <c r="C21" s="3"/>
      <c r="D21" s="3"/>
      <c r="E21" s="3"/>
      <c r="F21" s="3"/>
      <c r="G21" s="3"/>
    </row>
    <row r="22" spans="1:7">
      <c r="A22" s="3"/>
      <c r="B22" s="9"/>
      <c r="C22" s="9"/>
      <c r="D22" s="9"/>
      <c r="E22" s="9"/>
      <c r="F22" s="9"/>
      <c r="G22" s="9"/>
    </row>
    <row r="23" spans="1:7">
      <c r="A23" s="3"/>
      <c r="B23" s="9"/>
      <c r="C23" s="9"/>
      <c r="D23" s="9"/>
      <c r="E23" s="9"/>
      <c r="F23" s="9"/>
      <c r="G23" s="9"/>
    </row>
    <row r="24" spans="1:7">
      <c r="A24" s="3"/>
      <c r="B24" s="9"/>
      <c r="C24" s="9"/>
      <c r="D24" s="9"/>
      <c r="E24" s="9"/>
      <c r="F24" s="9"/>
      <c r="G24" s="9"/>
    </row>
    <row r="25" spans="1:7">
      <c r="A25" s="3"/>
      <c r="B25" s="9"/>
      <c r="C25" s="9"/>
      <c r="D25" s="9"/>
      <c r="E25" s="9"/>
      <c r="F25" s="9"/>
      <c r="G25" s="9"/>
    </row>
    <row r="26" spans="1:7">
      <c r="A26" s="3"/>
      <c r="B26" s="9"/>
      <c r="C26" s="9"/>
      <c r="D26" s="9"/>
      <c r="E26" s="9"/>
      <c r="F26" s="9"/>
      <c r="G26" s="9"/>
    </row>
    <row r="27" spans="1:7">
      <c r="A27" s="3"/>
      <c r="B27" s="9"/>
      <c r="C27" s="9"/>
      <c r="D27" s="9"/>
      <c r="E27" s="9"/>
      <c r="F27" s="9"/>
      <c r="G27" s="9"/>
    </row>
    <row r="28" spans="1:7">
      <c r="A28" s="3"/>
      <c r="B28" s="9"/>
      <c r="C28" s="9"/>
      <c r="D28" s="9"/>
      <c r="E28" s="9"/>
      <c r="F28" s="9"/>
      <c r="G28" s="9"/>
    </row>
    <row r="29" spans="1:7">
      <c r="A29" s="3"/>
      <c r="B29" s="9"/>
      <c r="C29" s="9"/>
      <c r="D29" s="9"/>
      <c r="E29" s="9"/>
      <c r="F29" s="9"/>
      <c r="G29" s="9"/>
    </row>
    <row r="30" spans="1:7">
      <c r="A30" s="3"/>
      <c r="B30" s="9"/>
      <c r="C30" s="9"/>
      <c r="D30" s="9"/>
      <c r="E30" s="9"/>
      <c r="F30" s="9"/>
      <c r="G30" s="9"/>
    </row>
    <row r="31" spans="1:7">
      <c r="A31" s="3"/>
      <c r="B31" s="9"/>
      <c r="C31" s="9"/>
      <c r="D31" s="9"/>
      <c r="E31" s="9"/>
      <c r="F31" s="9"/>
      <c r="G31" s="9"/>
    </row>
    <row r="32" spans="1:7">
      <c r="A32" s="3"/>
      <c r="B32" s="9"/>
      <c r="C32" s="9"/>
      <c r="D32" s="9"/>
      <c r="E32" s="9"/>
      <c r="F32" s="9"/>
      <c r="G32" s="9"/>
    </row>
    <row r="33" spans="1:7">
      <c r="A33" s="3"/>
      <c r="B33" s="9"/>
      <c r="C33" s="9"/>
      <c r="D33" s="9"/>
      <c r="E33" s="9"/>
      <c r="F33" s="9"/>
      <c r="G33" s="9"/>
    </row>
    <row r="34" spans="1:7">
      <c r="A34" s="3"/>
      <c r="B34" s="9"/>
      <c r="C34" s="9"/>
      <c r="D34" s="9"/>
      <c r="E34" s="9"/>
      <c r="F34" s="9"/>
      <c r="G34" s="9"/>
    </row>
    <row r="35" spans="1:7">
      <c r="A35" s="3"/>
      <c r="B35" s="9"/>
      <c r="C35" s="9"/>
      <c r="D35" s="9"/>
      <c r="E35" s="9"/>
      <c r="F35" s="9"/>
      <c r="G35" s="9"/>
    </row>
    <row r="36" spans="1:7">
      <c r="A36" s="3"/>
      <c r="B36" s="9"/>
      <c r="C36" s="9"/>
      <c r="D36" s="9"/>
      <c r="E36" s="9"/>
      <c r="F36" s="9"/>
      <c r="G36" s="9"/>
    </row>
    <row r="37" spans="1:7">
      <c r="A37" s="3"/>
      <c r="B37" s="9"/>
      <c r="C37" s="9"/>
      <c r="D37" s="9"/>
      <c r="E37" s="9"/>
      <c r="F37" s="9"/>
      <c r="G37" s="9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17" workbookViewId="0">
      <selection activeCell="B48" sqref="B48"/>
    </sheetView>
  </sheetViews>
  <sheetFormatPr defaultRowHeight="12.75"/>
  <cols>
    <col min="1" max="1" width="36" style="1" bestFit="1" customWidth="1"/>
    <col min="2" max="2" width="10.85546875" bestFit="1" customWidth="1"/>
    <col min="3" max="3" width="20.140625" bestFit="1" customWidth="1"/>
    <col min="4" max="4" width="4.5703125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36</v>
      </c>
    </row>
    <row r="2" spans="1:7">
      <c r="B2" t="s">
        <v>219</v>
      </c>
      <c r="C2">
        <v>2009</v>
      </c>
    </row>
    <row r="4" spans="1:7">
      <c r="A4" s="2" t="s">
        <v>120</v>
      </c>
    </row>
    <row r="5" spans="1:7" s="1" customFormat="1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7">
      <c r="A6" s="2" t="s">
        <v>115</v>
      </c>
      <c r="B6">
        <v>93</v>
      </c>
      <c r="C6">
        <v>107</v>
      </c>
      <c r="D6">
        <f>B6+[2]Jul!D6</f>
        <v>718</v>
      </c>
      <c r="E6">
        <f>C6+[2]Jul!E6</f>
        <v>844</v>
      </c>
    </row>
    <row r="7" spans="1:7">
      <c r="A7" s="2" t="s">
        <v>116</v>
      </c>
      <c r="B7">
        <v>92</v>
      </c>
      <c r="C7">
        <v>70</v>
      </c>
      <c r="D7">
        <f>B7+[2]Jul!D7</f>
        <v>591</v>
      </c>
      <c r="E7">
        <f>C7+[2]Jul!E7</f>
        <v>702</v>
      </c>
    </row>
    <row r="8" spans="1:7">
      <c r="A8" s="2" t="s">
        <v>117</v>
      </c>
      <c r="B8">
        <v>49</v>
      </c>
      <c r="C8">
        <v>35</v>
      </c>
      <c r="D8">
        <f>B8+[2]Jul!D8</f>
        <v>306</v>
      </c>
      <c r="E8">
        <f>C8+[2]Jul!E8</f>
        <v>341</v>
      </c>
    </row>
    <row r="9" spans="1:7">
      <c r="A9" s="2" t="s">
        <v>108</v>
      </c>
      <c r="B9">
        <v>11</v>
      </c>
      <c r="C9">
        <v>15</v>
      </c>
      <c r="D9">
        <f>B9+[2]Jul!D9</f>
        <v>78</v>
      </c>
      <c r="E9">
        <f>C9+[2]Jul!E9</f>
        <v>111</v>
      </c>
    </row>
    <row r="10" spans="1:7">
      <c r="A10" s="2" t="s">
        <v>118</v>
      </c>
      <c r="B10">
        <v>21</v>
      </c>
      <c r="C10">
        <v>10</v>
      </c>
      <c r="D10">
        <f>B10+[2]Jul!D10</f>
        <v>133</v>
      </c>
      <c r="E10">
        <f>C10+[2]Jul!E10</f>
        <v>162</v>
      </c>
    </row>
    <row r="11" spans="1:7">
      <c r="A11" s="2" t="s">
        <v>119</v>
      </c>
      <c r="B11">
        <v>5</v>
      </c>
      <c r="C11">
        <v>3</v>
      </c>
      <c r="D11">
        <f>B11+[2]Jul!D11</f>
        <v>32</v>
      </c>
      <c r="E11">
        <f>C11+[2]Jul!E11</f>
        <v>32</v>
      </c>
    </row>
    <row r="13" spans="1:7">
      <c r="A13" s="2" t="s">
        <v>121</v>
      </c>
    </row>
    <row r="14" spans="1:7" s="1" customFormat="1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>
      <c r="A15" s="2" t="s">
        <v>115</v>
      </c>
      <c r="B15">
        <v>22</v>
      </c>
      <c r="C15">
        <v>23</v>
      </c>
      <c r="D15">
        <f>B15+[2]Jul!D15</f>
        <v>156</v>
      </c>
      <c r="E15">
        <f>C15+[2]Jul!E15</f>
        <v>199</v>
      </c>
    </row>
    <row r="16" spans="1:7">
      <c r="A16" s="2" t="s">
        <v>116</v>
      </c>
      <c r="B16">
        <v>23</v>
      </c>
      <c r="C16">
        <v>16</v>
      </c>
      <c r="D16">
        <f>B16+[2]Jul!D16</f>
        <v>161</v>
      </c>
      <c r="E16">
        <f>C16+[2]Jul!E16</f>
        <v>197</v>
      </c>
    </row>
    <row r="17" spans="1:7">
      <c r="A17" s="2" t="s">
        <v>117</v>
      </c>
      <c r="B17">
        <v>11</v>
      </c>
      <c r="C17">
        <v>11</v>
      </c>
      <c r="D17">
        <f>B17+[2]Jul!D17</f>
        <v>98</v>
      </c>
      <c r="E17">
        <f>C17+[2]Jul!E17</f>
        <v>118</v>
      </c>
    </row>
    <row r="18" spans="1:7">
      <c r="A18" s="2" t="s">
        <v>108</v>
      </c>
      <c r="B18">
        <v>2</v>
      </c>
      <c r="C18">
        <v>4</v>
      </c>
      <c r="D18">
        <f>B18+[2]Jul!D18</f>
        <v>19</v>
      </c>
      <c r="E18">
        <f>C18+[2]Jul!E18</f>
        <v>23</v>
      </c>
    </row>
    <row r="19" spans="1:7">
      <c r="A19" s="2" t="s">
        <v>118</v>
      </c>
      <c r="B19">
        <v>9</v>
      </c>
      <c r="C19">
        <v>1</v>
      </c>
      <c r="D19">
        <f>B19+[2]Jul!D19</f>
        <v>39</v>
      </c>
      <c r="E19">
        <f>C19+[2]Jul!E19</f>
        <v>48</v>
      </c>
    </row>
    <row r="20" spans="1:7">
      <c r="A20" s="2" t="s">
        <v>119</v>
      </c>
      <c r="B20">
        <v>1</v>
      </c>
      <c r="C20">
        <v>0</v>
      </c>
      <c r="D20">
        <f>B20+[2]Jul!D20</f>
        <v>5</v>
      </c>
      <c r="E20">
        <f>C20+[2]Jul!E20</f>
        <v>8</v>
      </c>
    </row>
    <row r="22" spans="1:7">
      <c r="A22" s="2" t="s">
        <v>122</v>
      </c>
    </row>
    <row r="23" spans="1:7" s="1" customFormat="1">
      <c r="B23" s="2" t="s">
        <v>1</v>
      </c>
      <c r="C23" s="2" t="s">
        <v>33</v>
      </c>
      <c r="D23" s="2" t="s">
        <v>3</v>
      </c>
      <c r="E23" s="2" t="s">
        <v>4</v>
      </c>
      <c r="F23" s="1" t="s">
        <v>5</v>
      </c>
      <c r="G23" s="1" t="s">
        <v>6</v>
      </c>
    </row>
    <row r="24" spans="1:7">
      <c r="A24" s="2" t="s">
        <v>115</v>
      </c>
      <c r="B24">
        <v>63</v>
      </c>
      <c r="C24">
        <v>74</v>
      </c>
      <c r="D24">
        <f>B24+[2]Jul!D24</f>
        <v>485</v>
      </c>
      <c r="E24">
        <f>C24+[2]Jul!E24</f>
        <v>553</v>
      </c>
    </row>
    <row r="25" spans="1:7">
      <c r="A25" s="2" t="s">
        <v>116</v>
      </c>
      <c r="B25">
        <v>58</v>
      </c>
      <c r="C25">
        <v>41</v>
      </c>
      <c r="D25">
        <f>B25+[2]Jul!D25</f>
        <v>345</v>
      </c>
      <c r="E25">
        <f>C25+[2]Jul!E25</f>
        <v>409</v>
      </c>
    </row>
    <row r="26" spans="1:7">
      <c r="A26" s="2" t="s">
        <v>117</v>
      </c>
      <c r="B26">
        <v>35</v>
      </c>
      <c r="C26">
        <v>23</v>
      </c>
      <c r="D26">
        <f>B26+[2]Jul!D26</f>
        <v>194</v>
      </c>
      <c r="E26">
        <f>C26+[2]Jul!E26</f>
        <v>212</v>
      </c>
    </row>
    <row r="27" spans="1:7">
      <c r="A27" s="2" t="s">
        <v>108</v>
      </c>
      <c r="B27">
        <v>8</v>
      </c>
      <c r="C27">
        <v>9</v>
      </c>
      <c r="D27">
        <f>B27+[2]Jul!D27</f>
        <v>51</v>
      </c>
      <c r="E27">
        <f>C27+[2]Jul!E27</f>
        <v>75</v>
      </c>
    </row>
    <row r="28" spans="1:7">
      <c r="A28" s="2" t="s">
        <v>118</v>
      </c>
      <c r="B28">
        <v>11</v>
      </c>
      <c r="C28">
        <v>7</v>
      </c>
      <c r="D28">
        <f>B28+[2]Jul!D28</f>
        <v>80</v>
      </c>
      <c r="E28">
        <f>C28+[2]Jul!E28</f>
        <v>104</v>
      </c>
    </row>
    <row r="29" spans="1:7">
      <c r="A29" s="2" t="s">
        <v>119</v>
      </c>
      <c r="B29">
        <v>4</v>
      </c>
      <c r="C29">
        <v>2</v>
      </c>
      <c r="D29">
        <f>B29+[2]Jul!D29</f>
        <v>20</v>
      </c>
      <c r="E29">
        <f>C29+[2]Jul!E29</f>
        <v>18</v>
      </c>
    </row>
    <row r="31" spans="1:7">
      <c r="A31" s="2" t="s">
        <v>123</v>
      </c>
    </row>
    <row r="32" spans="1:7" s="1" customFormat="1">
      <c r="B32" s="2" t="s">
        <v>1</v>
      </c>
      <c r="C32" s="2" t="s">
        <v>33</v>
      </c>
      <c r="D32" s="2" t="s">
        <v>3</v>
      </c>
      <c r="E32" s="2" t="s">
        <v>4</v>
      </c>
      <c r="F32" s="1" t="s">
        <v>5</v>
      </c>
      <c r="G32" s="1" t="s">
        <v>6</v>
      </c>
    </row>
    <row r="33" spans="1:8">
      <c r="A33" s="2" t="s">
        <v>115</v>
      </c>
      <c r="B33">
        <v>5</v>
      </c>
      <c r="C33">
        <v>7</v>
      </c>
      <c r="D33">
        <f>B33+[2]Jul!D33</f>
        <v>37</v>
      </c>
      <c r="E33">
        <f>C33+[2]Jul!E33</f>
        <v>42</v>
      </c>
    </row>
    <row r="34" spans="1:8">
      <c r="A34" s="2" t="s">
        <v>116</v>
      </c>
      <c r="B34">
        <v>5</v>
      </c>
      <c r="C34">
        <v>6</v>
      </c>
      <c r="D34">
        <f>B34+[2]Jul!D34</f>
        <v>36</v>
      </c>
      <c r="E34">
        <f>C34+[2]Jul!E34</f>
        <v>40</v>
      </c>
    </row>
    <row r="35" spans="1:8">
      <c r="A35" s="2" t="s">
        <v>117</v>
      </c>
      <c r="B35">
        <v>3</v>
      </c>
      <c r="C35">
        <v>1</v>
      </c>
      <c r="D35">
        <f>B35+[2]Jul!D35</f>
        <v>11</v>
      </c>
      <c r="E35">
        <f>C35+[2]Jul!E35</f>
        <v>11</v>
      </c>
    </row>
    <row r="36" spans="1:8">
      <c r="A36" s="2" t="s">
        <v>108</v>
      </c>
      <c r="B36">
        <v>1</v>
      </c>
      <c r="C36">
        <v>2</v>
      </c>
      <c r="D36">
        <f>B36+[2]Jul!D36</f>
        <v>9</v>
      </c>
      <c r="E36">
        <f>C36+[2]Jul!E36</f>
        <v>13</v>
      </c>
    </row>
    <row r="37" spans="1:8">
      <c r="A37" s="2" t="s">
        <v>118</v>
      </c>
      <c r="B37">
        <v>1</v>
      </c>
      <c r="C37">
        <v>2</v>
      </c>
      <c r="D37">
        <f>B37+[2]Jul!D37</f>
        <v>7</v>
      </c>
      <c r="E37">
        <f>C37+[2]Jul!E37</f>
        <v>10</v>
      </c>
    </row>
    <row r="38" spans="1:8">
      <c r="A38" s="2" t="s">
        <v>119</v>
      </c>
      <c r="B38">
        <v>0</v>
      </c>
      <c r="C38">
        <v>1</v>
      </c>
      <c r="D38">
        <f>B38+[2]Jul!D38</f>
        <v>7</v>
      </c>
      <c r="E38">
        <f>C38+[2]Jul!E38</f>
        <v>6</v>
      </c>
    </row>
    <row r="41" spans="1:8">
      <c r="A41" s="3"/>
      <c r="B41" s="9"/>
      <c r="C41" s="9"/>
      <c r="D41" s="9"/>
      <c r="E41" s="9"/>
      <c r="F41" s="9"/>
      <c r="G41" s="9"/>
      <c r="H41" s="9"/>
    </row>
    <row r="42" spans="1:8" s="1" customFormat="1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9"/>
      <c r="C43" s="9"/>
      <c r="D43" s="9"/>
      <c r="E43" s="9"/>
      <c r="F43" s="9"/>
      <c r="G43" s="9"/>
      <c r="H43" s="9"/>
    </row>
    <row r="44" spans="1:8">
      <c r="A4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4" sqref="A4:E18"/>
    </sheetView>
  </sheetViews>
  <sheetFormatPr defaultRowHeight="12.75"/>
  <cols>
    <col min="1" max="1" width="25.7109375" customWidth="1"/>
    <col min="2" max="2" width="11" customWidth="1"/>
    <col min="3" max="3" width="20.5703125" customWidth="1"/>
    <col min="6" max="6" width="12.140625" customWidth="1"/>
    <col min="7" max="7" width="10.140625" customWidth="1"/>
  </cols>
  <sheetData>
    <row r="1" spans="1:7">
      <c r="A1" s="28"/>
      <c r="B1" s="28"/>
    </row>
    <row r="2" spans="1:7">
      <c r="A2" s="2" t="s">
        <v>164</v>
      </c>
    </row>
    <row r="3" spans="1:7">
      <c r="A3" s="13">
        <v>40026</v>
      </c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>
      <c r="A4" s="2" t="s">
        <v>22</v>
      </c>
      <c r="B4" s="8">
        <v>102</v>
      </c>
      <c r="C4" s="8">
        <v>123</v>
      </c>
      <c r="D4" s="8">
        <v>851</v>
      </c>
      <c r="E4" s="8">
        <v>1143</v>
      </c>
      <c r="F4" s="11"/>
      <c r="G4" s="12"/>
    </row>
    <row r="5" spans="1:7">
      <c r="A5" s="2" t="s">
        <v>23</v>
      </c>
      <c r="B5" s="8">
        <v>53</v>
      </c>
      <c r="C5" s="8">
        <v>47</v>
      </c>
      <c r="D5" s="8">
        <v>393</v>
      </c>
      <c r="E5" s="8">
        <v>485</v>
      </c>
      <c r="F5" s="11"/>
      <c r="G5" s="12"/>
    </row>
    <row r="6" spans="1:7">
      <c r="A6" s="2" t="s">
        <v>24</v>
      </c>
      <c r="B6" s="8">
        <v>767</v>
      </c>
      <c r="C6" s="8">
        <v>684</v>
      </c>
      <c r="D6" s="8">
        <v>4581</v>
      </c>
      <c r="E6" s="8">
        <v>5217</v>
      </c>
      <c r="F6" s="11"/>
      <c r="G6" s="12"/>
    </row>
    <row r="7" spans="1:7">
      <c r="A7" s="2" t="s">
        <v>17</v>
      </c>
      <c r="B7" s="10">
        <v>21</v>
      </c>
      <c r="C7" s="10">
        <v>36</v>
      </c>
      <c r="D7" s="10">
        <v>185</v>
      </c>
      <c r="E7" s="10">
        <v>282</v>
      </c>
      <c r="F7" s="11"/>
      <c r="G7" s="12"/>
    </row>
    <row r="8" spans="1:7">
      <c r="A8" s="2" t="s">
        <v>25</v>
      </c>
      <c r="B8" s="10">
        <v>1837</v>
      </c>
      <c r="C8" s="10">
        <v>1742</v>
      </c>
      <c r="D8" s="10">
        <v>12170</v>
      </c>
      <c r="E8" s="10">
        <v>10826</v>
      </c>
      <c r="F8" s="11"/>
      <c r="G8" s="12"/>
    </row>
    <row r="9" spans="1:7">
      <c r="A9" s="2" t="s">
        <v>26</v>
      </c>
      <c r="B9" s="10">
        <v>146</v>
      </c>
      <c r="C9" s="10">
        <v>134</v>
      </c>
      <c r="D9" s="10">
        <v>1086</v>
      </c>
      <c r="E9" s="10">
        <v>1094</v>
      </c>
      <c r="F9" s="11"/>
      <c r="G9" s="12"/>
    </row>
    <row r="10" spans="1:7">
      <c r="A10" s="2" t="s">
        <v>35</v>
      </c>
      <c r="B10" s="8"/>
      <c r="C10" s="8"/>
      <c r="D10" s="8"/>
      <c r="E10" s="8"/>
      <c r="F10" s="11"/>
      <c r="G10" s="12"/>
    </row>
    <row r="11" spans="1:7">
      <c r="A11" s="2" t="s">
        <v>34</v>
      </c>
      <c r="B11" s="8"/>
      <c r="C11" s="8"/>
      <c r="D11" s="8"/>
      <c r="E11" s="8"/>
      <c r="F11" s="11"/>
      <c r="G11" s="12"/>
    </row>
    <row r="12" spans="1:7">
      <c r="A12" s="2" t="s">
        <v>27</v>
      </c>
      <c r="B12" s="10">
        <v>5</v>
      </c>
      <c r="C12" s="10">
        <v>21</v>
      </c>
      <c r="D12" s="10">
        <v>70</v>
      </c>
      <c r="E12" s="10">
        <v>126</v>
      </c>
      <c r="F12" s="11"/>
      <c r="G12" s="12"/>
    </row>
    <row r="13" spans="1:7">
      <c r="A13" s="2" t="s">
        <v>28</v>
      </c>
      <c r="B13" s="10">
        <v>6319</v>
      </c>
      <c r="C13" s="10">
        <v>7685</v>
      </c>
      <c r="D13" s="10">
        <v>52983</v>
      </c>
      <c r="E13" s="10">
        <v>56544</v>
      </c>
      <c r="F13" s="11"/>
      <c r="G13" s="12"/>
    </row>
    <row r="14" spans="1:7">
      <c r="A14" s="2" t="s">
        <v>29</v>
      </c>
      <c r="B14" s="10">
        <v>219</v>
      </c>
      <c r="C14" s="10">
        <v>277</v>
      </c>
      <c r="D14" s="10">
        <v>1848</v>
      </c>
      <c r="E14" s="10">
        <v>2113</v>
      </c>
      <c r="F14" s="11"/>
      <c r="G14" s="12"/>
    </row>
    <row r="15" spans="1:7">
      <c r="A15" s="2" t="s">
        <v>30</v>
      </c>
      <c r="B15" s="10">
        <v>7</v>
      </c>
      <c r="C15" s="10">
        <v>1</v>
      </c>
      <c r="D15" s="10">
        <v>21</v>
      </c>
      <c r="E15" s="10">
        <v>21</v>
      </c>
      <c r="F15" s="11"/>
      <c r="G15" s="12"/>
    </row>
    <row r="16" spans="1:7">
      <c r="A16" s="2" t="s">
        <v>31</v>
      </c>
      <c r="B16" s="10">
        <v>565</v>
      </c>
      <c r="C16" s="10">
        <v>400</v>
      </c>
      <c r="D16" s="10">
        <v>3731</v>
      </c>
      <c r="E16" s="10">
        <v>3594</v>
      </c>
      <c r="F16" s="11"/>
      <c r="G16" s="12"/>
    </row>
    <row r="17" spans="1:8">
      <c r="A17" s="2" t="s">
        <v>32</v>
      </c>
      <c r="B17" s="10">
        <v>62996</v>
      </c>
      <c r="C17" s="10">
        <v>51138</v>
      </c>
      <c r="D17" s="10">
        <v>486399</v>
      </c>
      <c r="E17" s="10">
        <v>199480</v>
      </c>
      <c r="F17" s="11"/>
      <c r="G17" s="12"/>
    </row>
    <row r="18" spans="1:8">
      <c r="A18" s="2" t="s">
        <v>163</v>
      </c>
      <c r="B18" s="10">
        <v>9429.41</v>
      </c>
      <c r="C18" s="10">
        <v>9859.5</v>
      </c>
      <c r="D18" s="10">
        <v>90141.41</v>
      </c>
      <c r="E18" s="10">
        <v>74892.37</v>
      </c>
      <c r="F18" s="11"/>
      <c r="G18" s="12"/>
    </row>
    <row r="19" spans="1:8">
      <c r="A19" s="1"/>
    </row>
    <row r="21" spans="1:8">
      <c r="A21" s="13">
        <v>40034</v>
      </c>
    </row>
    <row r="22" spans="1:8">
      <c r="A22" s="2" t="s">
        <v>169</v>
      </c>
    </row>
    <row r="23" spans="1:8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8">
      <c r="A24" s="1" t="s">
        <v>22</v>
      </c>
      <c r="B24">
        <v>0</v>
      </c>
      <c r="C24">
        <v>0</v>
      </c>
      <c r="D24">
        <v>1</v>
      </c>
      <c r="E24">
        <v>0</v>
      </c>
    </row>
    <row r="25" spans="1:8">
      <c r="A25" s="1" t="s">
        <v>23</v>
      </c>
      <c r="B25">
        <v>0</v>
      </c>
      <c r="C25">
        <v>0</v>
      </c>
      <c r="D25">
        <v>0</v>
      </c>
      <c r="E25">
        <v>0</v>
      </c>
    </row>
    <row r="26" spans="1:8">
      <c r="A26" s="1" t="s">
        <v>24</v>
      </c>
      <c r="B26">
        <v>4</v>
      </c>
      <c r="C26">
        <v>19</v>
      </c>
      <c r="D26">
        <v>176</v>
      </c>
      <c r="E26">
        <v>108</v>
      </c>
    </row>
    <row r="27" spans="1:8">
      <c r="A27" s="1" t="s">
        <v>17</v>
      </c>
      <c r="B27">
        <v>0</v>
      </c>
      <c r="C27">
        <v>0</v>
      </c>
      <c r="D27">
        <v>1</v>
      </c>
      <c r="E27">
        <v>0</v>
      </c>
    </row>
    <row r="28" spans="1:8">
      <c r="A28" s="1" t="s">
        <v>25</v>
      </c>
      <c r="B28">
        <v>45</v>
      </c>
      <c r="C28">
        <v>25</v>
      </c>
      <c r="D28">
        <v>897</v>
      </c>
      <c r="E28">
        <v>323</v>
      </c>
    </row>
    <row r="29" spans="1:8">
      <c r="A29" s="1" t="s">
        <v>26</v>
      </c>
      <c r="B29">
        <v>27</v>
      </c>
      <c r="C29">
        <v>21</v>
      </c>
      <c r="D29">
        <v>337</v>
      </c>
      <c r="E29">
        <v>145</v>
      </c>
    </row>
    <row r="30" spans="1:8">
      <c r="A30" s="1" t="s">
        <v>34</v>
      </c>
      <c r="B30">
        <v>28</v>
      </c>
      <c r="C30">
        <v>20</v>
      </c>
      <c r="D30">
        <v>303</v>
      </c>
      <c r="E30">
        <v>216</v>
      </c>
    </row>
    <row r="31" spans="1:8">
      <c r="A31" s="1" t="s">
        <v>35</v>
      </c>
      <c r="B31">
        <v>1110</v>
      </c>
      <c r="C31">
        <v>14445</v>
      </c>
      <c r="D31">
        <v>94040</v>
      </c>
      <c r="E31">
        <v>80276</v>
      </c>
    </row>
    <row r="32" spans="1:8">
      <c r="A32" s="1" t="s">
        <v>27</v>
      </c>
      <c r="B32">
        <v>0</v>
      </c>
      <c r="C32">
        <v>0</v>
      </c>
      <c r="D32">
        <v>0</v>
      </c>
      <c r="E32">
        <v>0</v>
      </c>
    </row>
    <row r="33" spans="1:5">
      <c r="A33" s="1" t="s">
        <v>28</v>
      </c>
      <c r="B33">
        <v>31</v>
      </c>
      <c r="C33">
        <v>61</v>
      </c>
      <c r="D33">
        <v>500</v>
      </c>
      <c r="E33">
        <v>269</v>
      </c>
    </row>
    <row r="34" spans="1:5">
      <c r="A34" s="1" t="s">
        <v>29</v>
      </c>
      <c r="B34">
        <v>0</v>
      </c>
      <c r="C34">
        <v>0</v>
      </c>
      <c r="D34">
        <v>0</v>
      </c>
      <c r="E34">
        <v>0</v>
      </c>
    </row>
    <row r="35" spans="1:5">
      <c r="A35" s="1" t="s">
        <v>30</v>
      </c>
      <c r="B35">
        <v>0</v>
      </c>
      <c r="C35">
        <v>0</v>
      </c>
      <c r="D35">
        <v>0</v>
      </c>
      <c r="E35">
        <v>0</v>
      </c>
    </row>
    <row r="36" spans="1:5">
      <c r="A36" s="1" t="s">
        <v>31</v>
      </c>
      <c r="B36">
        <v>12</v>
      </c>
      <c r="C36">
        <v>11</v>
      </c>
      <c r="D36">
        <v>160</v>
      </c>
      <c r="E36">
        <v>119</v>
      </c>
    </row>
    <row r="37" spans="1:5">
      <c r="A37" s="1" t="s">
        <v>170</v>
      </c>
      <c r="B37">
        <v>0</v>
      </c>
      <c r="C37">
        <v>0</v>
      </c>
      <c r="D37">
        <v>0</v>
      </c>
      <c r="E37">
        <v>0</v>
      </c>
    </row>
    <row r="38" spans="1:5">
      <c r="A38" s="1" t="s">
        <v>171</v>
      </c>
      <c r="B38" s="35">
        <v>8990</v>
      </c>
      <c r="C38">
        <v>13810</v>
      </c>
      <c r="D38">
        <v>130946</v>
      </c>
      <c r="E38">
        <v>101722</v>
      </c>
    </row>
    <row r="39" spans="1:5">
      <c r="A39" s="1"/>
    </row>
    <row r="40" spans="1:5">
      <c r="A40" s="1" t="s">
        <v>172</v>
      </c>
      <c r="B40" s="35">
        <v>5430</v>
      </c>
      <c r="C40">
        <v>4432</v>
      </c>
      <c r="D40">
        <v>43135</v>
      </c>
      <c r="E40">
        <v>33515</v>
      </c>
    </row>
    <row r="41" spans="1:5">
      <c r="A41" s="1"/>
    </row>
    <row r="42" spans="1:5">
      <c r="A42" s="1"/>
    </row>
    <row r="43" spans="1:5">
      <c r="A43" s="1"/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B15" sqref="B15:E24"/>
    </sheetView>
  </sheetViews>
  <sheetFormatPr defaultRowHeight="12.75"/>
  <cols>
    <col min="1" max="1" width="32.140625" style="1" bestFit="1" customWidth="1"/>
    <col min="2" max="2" width="10.85546875" bestFit="1" customWidth="1"/>
    <col min="3" max="3" width="20.140625" bestFit="1" customWidth="1"/>
    <col min="4" max="4" width="6" bestFit="1" customWidth="1"/>
    <col min="5" max="5" width="8.85546875" bestFit="1" customWidth="1"/>
    <col min="6" max="6" width="17.28515625" bestFit="1" customWidth="1"/>
    <col min="7" max="7" width="12.140625" bestFit="1" customWidth="1"/>
  </cols>
  <sheetData>
    <row r="1" spans="1:7">
      <c r="A1" s="2" t="s">
        <v>37</v>
      </c>
      <c r="B1" t="s">
        <v>219</v>
      </c>
      <c r="C1">
        <v>2009</v>
      </c>
    </row>
    <row r="2" spans="1:7" s="1" customFormat="1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>
      <c r="A3" s="2" t="s">
        <v>38</v>
      </c>
      <c r="B3">
        <v>1256</v>
      </c>
      <c r="C3">
        <v>1158</v>
      </c>
      <c r="D3">
        <f>B3+'[1]Jul Records'!D3</f>
        <v>8393</v>
      </c>
      <c r="E3">
        <f>C3+'[1]Jul Records'!E3</f>
        <v>8752</v>
      </c>
      <c r="F3" s="7">
        <f>(B3-C3)/C3</f>
        <v>8.46286701208981E-2</v>
      </c>
      <c r="G3" s="7">
        <f>(D3-E3)/E3</f>
        <v>-4.1019195612431447E-2</v>
      </c>
    </row>
    <row r="4" spans="1:7">
      <c r="A4" s="2" t="s">
        <v>39</v>
      </c>
      <c r="B4">
        <v>207</v>
      </c>
      <c r="C4">
        <v>207</v>
      </c>
      <c r="D4">
        <f>B4+'[1]Jul Records'!D4</f>
        <v>1767</v>
      </c>
      <c r="E4">
        <f>C4+'[1]Jul Records'!E4</f>
        <v>1622</v>
      </c>
      <c r="F4" s="7">
        <f t="shared" ref="F4:F11" si="0">(B4-C4)/C4</f>
        <v>0</v>
      </c>
      <c r="G4" s="7">
        <f t="shared" ref="G4:G11" si="1">(D4-E4)/E4</f>
        <v>8.9395807644882863E-2</v>
      </c>
    </row>
    <row r="5" spans="1:7">
      <c r="A5" s="2" t="s">
        <v>40</v>
      </c>
      <c r="B5">
        <v>3794</v>
      </c>
      <c r="C5">
        <v>3431</v>
      </c>
      <c r="D5">
        <f>B5+'[1]Jul Records'!D5</f>
        <v>27765</v>
      </c>
      <c r="E5">
        <f>C5+'[1]Jul Records'!E5</f>
        <v>24746</v>
      </c>
      <c r="F5" s="7">
        <f t="shared" si="0"/>
        <v>0.10580005829204314</v>
      </c>
      <c r="G5" s="7">
        <f t="shared" si="1"/>
        <v>0.12199951507314313</v>
      </c>
    </row>
    <row r="6" spans="1:7">
      <c r="A6" s="2" t="s">
        <v>41</v>
      </c>
      <c r="B6">
        <v>301</v>
      </c>
      <c r="C6">
        <v>390</v>
      </c>
      <c r="D6">
        <f>B6+'[1]Jul Records'!D6</f>
        <v>2526</v>
      </c>
      <c r="E6">
        <f>C6+'[1]Jul Records'!E6</f>
        <v>3033</v>
      </c>
      <c r="F6" s="7">
        <f t="shared" si="0"/>
        <v>-0.2282051282051282</v>
      </c>
      <c r="G6" s="7">
        <f t="shared" si="1"/>
        <v>-0.16716122650840751</v>
      </c>
    </row>
    <row r="7" spans="1:7">
      <c r="A7" s="2" t="s">
        <v>42</v>
      </c>
      <c r="B7">
        <v>27</v>
      </c>
      <c r="C7">
        <v>12</v>
      </c>
      <c r="D7">
        <f>B7+'[1]Jul Records'!D7</f>
        <v>72</v>
      </c>
      <c r="E7">
        <f>C7+'[1]Jul Records'!E7</f>
        <v>105</v>
      </c>
      <c r="F7" s="7">
        <f t="shared" si="0"/>
        <v>1.25</v>
      </c>
      <c r="G7" s="7">
        <f t="shared" si="1"/>
        <v>-0.31428571428571428</v>
      </c>
    </row>
    <row r="8" spans="1:7">
      <c r="A8" s="2" t="s">
        <v>43</v>
      </c>
      <c r="B8">
        <v>84</v>
      </c>
      <c r="C8">
        <v>85</v>
      </c>
      <c r="D8">
        <f>B8+'[1]Jul Records'!D8</f>
        <v>770</v>
      </c>
      <c r="E8">
        <f>C8+'[1]Jul Records'!E8</f>
        <v>738</v>
      </c>
      <c r="F8" s="7">
        <f t="shared" si="0"/>
        <v>-1.1764705882352941E-2</v>
      </c>
      <c r="G8" s="7">
        <f t="shared" si="1"/>
        <v>4.3360433604336043E-2</v>
      </c>
    </row>
    <row r="9" spans="1:7">
      <c r="A9" s="2" t="s">
        <v>44</v>
      </c>
      <c r="B9">
        <v>2</v>
      </c>
      <c r="C9">
        <v>0</v>
      </c>
      <c r="D9">
        <f>B9+'[1]Jul Records'!D9</f>
        <v>20</v>
      </c>
      <c r="E9">
        <f>C9+'[1]Jul Records'!E9</f>
        <v>12</v>
      </c>
      <c r="F9" s="7"/>
      <c r="G9" s="7">
        <f t="shared" si="1"/>
        <v>0.66666666666666663</v>
      </c>
    </row>
    <row r="10" spans="1:7">
      <c r="A10" s="2" t="s">
        <v>124</v>
      </c>
      <c r="B10">
        <v>119</v>
      </c>
      <c r="C10">
        <v>152</v>
      </c>
      <c r="D10">
        <f>B10+'[1]Jul Records'!D10</f>
        <v>944</v>
      </c>
      <c r="E10">
        <f>C10+'[1]Jul Records'!E10</f>
        <v>976</v>
      </c>
      <c r="F10" s="7">
        <f t="shared" si="0"/>
        <v>-0.21710526315789475</v>
      </c>
      <c r="G10" s="7">
        <f t="shared" si="1"/>
        <v>-3.2786885245901641E-2</v>
      </c>
    </row>
    <row r="11" spans="1:7">
      <c r="A11" s="2" t="s">
        <v>159</v>
      </c>
      <c r="B11">
        <v>149</v>
      </c>
      <c r="C11">
        <v>148</v>
      </c>
      <c r="D11">
        <f>B11+'[1]Jul Records'!D11</f>
        <v>1245</v>
      </c>
      <c r="E11">
        <f>C11+'[1]Jul Records'!E11</f>
        <v>1166</v>
      </c>
      <c r="F11" s="7">
        <f t="shared" si="0"/>
        <v>6.7567567567567571E-3</v>
      </c>
      <c r="G11" s="7">
        <f t="shared" si="1"/>
        <v>6.7753001715265868E-2</v>
      </c>
    </row>
    <row r="13" spans="1:7">
      <c r="A13" s="2" t="s">
        <v>101</v>
      </c>
    </row>
    <row r="14" spans="1:7" s="1" customFormat="1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>
      <c r="A15" s="2" t="s">
        <v>104</v>
      </c>
      <c r="F15" s="7" t="e">
        <f>(B15-C15)/C15</f>
        <v>#DIV/0!</v>
      </c>
      <c r="G15" s="7" t="e">
        <f>(D15-E15)/E15</f>
        <v>#DIV/0!</v>
      </c>
    </row>
    <row r="16" spans="1:7">
      <c r="A16" s="2" t="s">
        <v>58</v>
      </c>
      <c r="F16" s="7"/>
      <c r="G16" s="7" t="e">
        <f t="shared" ref="G16:G24" si="2">(D16-E16)/E16</f>
        <v>#DIV/0!</v>
      </c>
    </row>
    <row r="17" spans="1:8">
      <c r="A17" s="2"/>
      <c r="F17" s="7"/>
      <c r="G17" s="7"/>
    </row>
    <row r="18" spans="1:8">
      <c r="A18" s="2" t="s">
        <v>102</v>
      </c>
      <c r="F18" s="7"/>
      <c r="G18" s="7" t="e">
        <f t="shared" si="2"/>
        <v>#DIV/0!</v>
      </c>
    </row>
    <row r="19" spans="1:8">
      <c r="A19" s="2" t="s">
        <v>103</v>
      </c>
      <c r="F19" s="7" t="e">
        <f>(B19-C19)/C19</f>
        <v>#DIV/0!</v>
      </c>
      <c r="G19" s="7" t="e">
        <f t="shared" si="2"/>
        <v>#DIV/0!</v>
      </c>
    </row>
    <row r="20" spans="1:8">
      <c r="A20" s="2"/>
      <c r="F20" s="7"/>
      <c r="G20" s="7"/>
    </row>
    <row r="21" spans="1:8">
      <c r="A21" s="2" t="s">
        <v>105</v>
      </c>
      <c r="F21" s="7" t="e">
        <f>(B21-C21)/C21</f>
        <v>#DIV/0!</v>
      </c>
      <c r="G21" s="7" t="e">
        <f t="shared" si="2"/>
        <v>#DIV/0!</v>
      </c>
    </row>
    <row r="22" spans="1:8">
      <c r="A22" s="2" t="s">
        <v>106</v>
      </c>
      <c r="F22" s="7"/>
      <c r="G22" s="7"/>
    </row>
    <row r="23" spans="1:8">
      <c r="A23" s="2" t="s">
        <v>107</v>
      </c>
      <c r="F23" s="7"/>
      <c r="G23" s="7"/>
    </row>
    <row r="24" spans="1:8">
      <c r="A24" s="2" t="s">
        <v>108</v>
      </c>
      <c r="F24" s="7"/>
      <c r="G24" s="7" t="e">
        <f t="shared" si="2"/>
        <v>#DIV/0!</v>
      </c>
    </row>
    <row r="27" spans="1:8">
      <c r="A27" s="3"/>
      <c r="B27" s="9"/>
      <c r="C27" s="9"/>
      <c r="D27" s="9"/>
      <c r="E27" s="9"/>
      <c r="F27" s="9"/>
      <c r="G27" s="9"/>
      <c r="H27" s="9"/>
    </row>
    <row r="28" spans="1:8">
      <c r="A28" s="3"/>
      <c r="B28" s="3"/>
      <c r="C28" s="3"/>
      <c r="D28" s="3"/>
      <c r="E28" s="3"/>
      <c r="F28" s="3"/>
      <c r="G28" s="3"/>
      <c r="H28" s="9"/>
    </row>
    <row r="29" spans="1:8">
      <c r="A29" s="3"/>
      <c r="B29" s="9"/>
      <c r="C29" s="9"/>
      <c r="D29" s="9"/>
      <c r="E29" s="9"/>
      <c r="F29" s="25"/>
      <c r="G29" s="25"/>
      <c r="H29" s="9"/>
    </row>
    <row r="30" spans="1:8">
      <c r="A30" s="3"/>
      <c r="B30" s="9"/>
      <c r="C30" s="9"/>
      <c r="D30" s="9"/>
      <c r="E30" s="9"/>
      <c r="F30" s="9"/>
      <c r="G30" s="9"/>
      <c r="H30" s="9"/>
    </row>
    <row r="31" spans="1:8">
      <c r="A31" s="3"/>
      <c r="B31" s="9"/>
      <c r="C31" s="9"/>
      <c r="D31" s="9"/>
      <c r="E31" s="9"/>
      <c r="F31" s="9"/>
      <c r="G31" s="9"/>
      <c r="H31" s="9"/>
    </row>
    <row r="32" spans="1:8">
      <c r="A32" s="3"/>
      <c r="B32" s="3"/>
      <c r="C32" s="3"/>
      <c r="D32" s="3"/>
      <c r="E32" s="3"/>
      <c r="F32" s="3"/>
      <c r="G32" s="3"/>
      <c r="H32" s="9"/>
    </row>
    <row r="33" spans="1:8">
      <c r="A33" s="3"/>
      <c r="B33" s="9"/>
      <c r="C33" s="9"/>
      <c r="D33" s="9"/>
      <c r="E33" s="9"/>
      <c r="F33" s="25"/>
      <c r="G33" s="25"/>
      <c r="H33" s="9"/>
    </row>
    <row r="34" spans="1:8">
      <c r="A34" s="3"/>
      <c r="B34" s="9"/>
      <c r="C34" s="9"/>
      <c r="D34" s="9"/>
      <c r="E34" s="9"/>
      <c r="F34" s="25"/>
      <c r="G34" s="25"/>
      <c r="H34" s="9"/>
    </row>
    <row r="35" spans="1:8">
      <c r="A35" s="3"/>
      <c r="B35" s="9"/>
      <c r="C35" s="9"/>
      <c r="D35" s="9"/>
      <c r="E35" s="9"/>
      <c r="F35" s="25"/>
      <c r="G35" s="25"/>
      <c r="H35" s="9"/>
    </row>
    <row r="36" spans="1:8">
      <c r="A36" s="3"/>
      <c r="B36" s="9"/>
      <c r="C36" s="9"/>
      <c r="D36" s="9"/>
      <c r="E36" s="9"/>
      <c r="F36" s="25"/>
      <c r="G36" s="25"/>
      <c r="H36" s="9"/>
    </row>
    <row r="37" spans="1:8">
      <c r="A37" s="3"/>
      <c r="B37" s="9"/>
      <c r="C37" s="9"/>
      <c r="D37" s="9"/>
      <c r="E37" s="9"/>
      <c r="F37" s="25"/>
      <c r="G37" s="25"/>
      <c r="H37" s="9"/>
    </row>
    <row r="38" spans="1:8">
      <c r="A38" s="3"/>
      <c r="B38" s="9"/>
      <c r="C38" s="9"/>
      <c r="D38" s="9"/>
      <c r="E38" s="9"/>
      <c r="F38" s="25"/>
      <c r="G38" s="25"/>
      <c r="H38" s="9"/>
    </row>
    <row r="39" spans="1:8">
      <c r="A39" s="3"/>
      <c r="B39" s="9"/>
      <c r="C39" s="9"/>
      <c r="D39" s="9"/>
      <c r="E39" s="9"/>
      <c r="F39" s="25"/>
      <c r="G39" s="25"/>
      <c r="H39" s="9"/>
    </row>
    <row r="40" spans="1:8">
      <c r="A40" s="3"/>
      <c r="B40" s="9"/>
      <c r="C40" s="9"/>
      <c r="D40" s="9"/>
      <c r="E40" s="9"/>
      <c r="F40" s="25"/>
      <c r="G40" s="25"/>
      <c r="H40" s="9"/>
    </row>
    <row r="41" spans="1:8">
      <c r="A41" s="3"/>
      <c r="B41" s="9"/>
      <c r="C41" s="9"/>
      <c r="D41" s="9"/>
      <c r="E41" s="9"/>
      <c r="F41" s="9"/>
      <c r="G41" s="9"/>
      <c r="H41" s="9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F8" sqref="F8:F9"/>
    </sheetView>
  </sheetViews>
  <sheetFormatPr defaultRowHeight="12.75"/>
  <cols>
    <col min="1" max="1" width="25.5703125" style="1" bestFit="1" customWidth="1"/>
    <col min="2" max="2" width="10.85546875" bestFit="1" customWidth="1"/>
    <col min="3" max="3" width="20.140625" bestFit="1" customWidth="1"/>
    <col min="4" max="4" width="12.42578125" customWidth="1"/>
    <col min="5" max="5" width="13" customWidth="1"/>
    <col min="6" max="6" width="17.28515625" bestFit="1" customWidth="1"/>
    <col min="7" max="7" width="12.140625" bestFit="1" customWidth="1"/>
  </cols>
  <sheetData>
    <row r="1" spans="1:7">
      <c r="A1" s="2" t="s">
        <v>109</v>
      </c>
      <c r="C1" s="30">
        <v>40026</v>
      </c>
    </row>
    <row r="3" spans="1:7">
      <c r="A3" s="2" t="s">
        <v>111</v>
      </c>
    </row>
    <row r="4" spans="1:7" s="1" customFormat="1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7">
      <c r="A5" s="2" t="s">
        <v>110</v>
      </c>
      <c r="B5" s="29">
        <v>0</v>
      </c>
      <c r="C5" s="31">
        <v>81.11</v>
      </c>
      <c r="D5" s="29">
        <v>1155.9000000000001</v>
      </c>
      <c r="E5" s="31">
        <v>2914.03</v>
      </c>
    </row>
    <row r="6" spans="1:7">
      <c r="A6" s="32">
        <v>2000</v>
      </c>
      <c r="B6" s="6">
        <v>981.05</v>
      </c>
      <c r="C6" s="31">
        <v>0</v>
      </c>
      <c r="D6" s="6">
        <v>2234.67</v>
      </c>
      <c r="E6" s="31">
        <v>2798.58</v>
      </c>
    </row>
    <row r="7" spans="1:7">
      <c r="A7" s="32">
        <v>2001</v>
      </c>
      <c r="B7" s="6">
        <v>0</v>
      </c>
      <c r="C7" s="31">
        <v>0</v>
      </c>
      <c r="D7" s="6">
        <v>427.8</v>
      </c>
      <c r="E7" s="31">
        <v>534.84</v>
      </c>
    </row>
    <row r="8" spans="1:7">
      <c r="A8" s="32">
        <v>2002</v>
      </c>
      <c r="B8" s="6">
        <v>0</v>
      </c>
      <c r="C8" s="31">
        <v>0</v>
      </c>
      <c r="D8" s="6">
        <v>0</v>
      </c>
      <c r="E8" s="31">
        <v>55.98</v>
      </c>
    </row>
    <row r="9" spans="1:7">
      <c r="A9" s="32">
        <v>2003</v>
      </c>
      <c r="B9" s="29">
        <v>0</v>
      </c>
      <c r="C9" s="31">
        <v>91.8</v>
      </c>
      <c r="D9" s="29">
        <v>535.11</v>
      </c>
      <c r="E9" s="31">
        <v>91.8</v>
      </c>
    </row>
    <row r="10" spans="1:7">
      <c r="A10" s="32">
        <v>2004</v>
      </c>
      <c r="B10" s="29">
        <v>306.81</v>
      </c>
      <c r="C10" s="31">
        <v>200.58</v>
      </c>
      <c r="D10" s="29">
        <v>5224.5600000000004</v>
      </c>
      <c r="E10" s="31">
        <v>6317.9</v>
      </c>
    </row>
    <row r="11" spans="1:7">
      <c r="A11" s="32">
        <v>2005</v>
      </c>
      <c r="B11" s="29">
        <v>1419.23</v>
      </c>
      <c r="C11" s="31">
        <v>483.91</v>
      </c>
      <c r="D11" s="29">
        <v>5010.88</v>
      </c>
      <c r="E11" s="31">
        <v>6364.6</v>
      </c>
    </row>
    <row r="12" spans="1:7">
      <c r="A12" s="32">
        <v>2006</v>
      </c>
      <c r="B12" s="29">
        <v>3258.07</v>
      </c>
      <c r="C12" s="31">
        <v>1089.0899999999999</v>
      </c>
      <c r="D12" s="29">
        <v>12415.79</v>
      </c>
      <c r="E12" s="31">
        <v>21247.59</v>
      </c>
    </row>
    <row r="13" spans="1:7">
      <c r="A13" s="32">
        <v>2007</v>
      </c>
      <c r="B13" s="29">
        <v>841.91</v>
      </c>
      <c r="C13" s="31">
        <v>36.93</v>
      </c>
      <c r="D13" s="29">
        <v>3573.07</v>
      </c>
      <c r="E13" s="31">
        <v>1976.78</v>
      </c>
    </row>
    <row r="14" spans="1:7">
      <c r="A14" s="32">
        <v>2008</v>
      </c>
      <c r="B14" s="29">
        <v>22.46</v>
      </c>
      <c r="C14" s="31">
        <v>10.8</v>
      </c>
      <c r="D14" s="29">
        <v>192.21</v>
      </c>
      <c r="E14" s="31">
        <v>21.6</v>
      </c>
    </row>
    <row r="15" spans="1:7">
      <c r="A15" s="32">
        <v>2009</v>
      </c>
      <c r="B15" s="29">
        <v>0</v>
      </c>
      <c r="C15" s="31" t="s">
        <v>218</v>
      </c>
      <c r="D15" s="29">
        <v>6137.91</v>
      </c>
      <c r="E15" s="31" t="s">
        <v>218</v>
      </c>
    </row>
    <row r="16" spans="1:7">
      <c r="A16" s="32" t="s">
        <v>113</v>
      </c>
      <c r="B16" s="6"/>
      <c r="C16" s="31"/>
      <c r="D16" s="6">
        <f>SUM(D5:D15)</f>
        <v>36907.9</v>
      </c>
      <c r="E16" s="31"/>
    </row>
    <row r="17" spans="1:7" s="1" customFormat="1">
      <c r="A17" s="32" t="s">
        <v>114</v>
      </c>
      <c r="B17" s="49">
        <f>SUM(B5:B16)</f>
        <v>6829.53</v>
      </c>
      <c r="C17" s="50">
        <f>SUM(C5:C16)</f>
        <v>1994.22</v>
      </c>
      <c r="D17" s="49">
        <v>36907.9</v>
      </c>
      <c r="E17" s="50">
        <v>42323.7</v>
      </c>
      <c r="F17" s="1" t="s">
        <v>5</v>
      </c>
      <c r="G17" s="1" t="s">
        <v>6</v>
      </c>
    </row>
    <row r="18" spans="1:7">
      <c r="B18" s="1"/>
    </row>
    <row r="19" spans="1:7">
      <c r="A19" s="2" t="s">
        <v>112</v>
      </c>
    </row>
    <row r="20" spans="1:7">
      <c r="B20" s="49"/>
      <c r="C20" s="2"/>
      <c r="D20" s="2"/>
      <c r="E20" s="2" t="s">
        <v>4</v>
      </c>
    </row>
    <row r="21" spans="1:7">
      <c r="A21" s="2" t="s">
        <v>110</v>
      </c>
      <c r="B21" s="51">
        <v>0</v>
      </c>
      <c r="C21" s="6">
        <v>20</v>
      </c>
      <c r="D21" s="34">
        <v>188.3</v>
      </c>
      <c r="E21" s="6">
        <v>564.94000000000005</v>
      </c>
    </row>
    <row r="22" spans="1:7">
      <c r="A22" s="32">
        <v>2000</v>
      </c>
      <c r="B22" s="6">
        <v>0</v>
      </c>
      <c r="C22" s="6">
        <v>49.63</v>
      </c>
      <c r="D22" s="6">
        <v>224.3</v>
      </c>
      <c r="E22" s="6">
        <v>619.78</v>
      </c>
    </row>
    <row r="23" spans="1:7">
      <c r="A23" s="32">
        <v>2001</v>
      </c>
      <c r="B23" s="6">
        <v>0</v>
      </c>
      <c r="C23" s="6">
        <v>0</v>
      </c>
      <c r="D23" s="6">
        <v>1221.96</v>
      </c>
      <c r="E23" s="6">
        <v>1460.25</v>
      </c>
    </row>
    <row r="24" spans="1:7">
      <c r="A24" s="32">
        <v>2002</v>
      </c>
      <c r="B24" s="29">
        <v>0</v>
      </c>
      <c r="C24" s="33">
        <v>0</v>
      </c>
      <c r="D24" s="29">
        <v>0</v>
      </c>
      <c r="E24" s="33">
        <v>0</v>
      </c>
    </row>
    <row r="25" spans="1:7">
      <c r="A25" s="32">
        <v>2003</v>
      </c>
      <c r="B25" s="29">
        <v>40</v>
      </c>
      <c r="C25" s="6">
        <v>20</v>
      </c>
      <c r="D25" s="29">
        <v>913.5</v>
      </c>
      <c r="E25" s="6">
        <v>879.46</v>
      </c>
    </row>
    <row r="26" spans="1:7">
      <c r="A26" s="32">
        <v>2004</v>
      </c>
      <c r="B26" s="34">
        <v>121.75</v>
      </c>
      <c r="C26" s="6">
        <v>346.96</v>
      </c>
      <c r="D26" s="34">
        <v>3763.92</v>
      </c>
      <c r="E26" s="6">
        <v>3337.01</v>
      </c>
    </row>
    <row r="27" spans="1:7">
      <c r="A27" s="32">
        <v>2005</v>
      </c>
      <c r="B27" s="34">
        <v>971.61</v>
      </c>
      <c r="C27" s="6">
        <v>627.48</v>
      </c>
      <c r="D27" s="34">
        <v>4782.66</v>
      </c>
      <c r="E27" s="6">
        <v>3750.49</v>
      </c>
    </row>
    <row r="28" spans="1:7">
      <c r="A28" s="32">
        <v>2006</v>
      </c>
      <c r="B28" s="6">
        <v>1455.61</v>
      </c>
      <c r="C28" s="6">
        <v>2612.79</v>
      </c>
      <c r="D28" s="6">
        <v>11211.22</v>
      </c>
      <c r="E28" s="6">
        <v>13995.93</v>
      </c>
    </row>
    <row r="29" spans="1:7">
      <c r="A29" s="32">
        <v>2007</v>
      </c>
      <c r="B29" s="6">
        <v>1717.9</v>
      </c>
      <c r="C29" s="34">
        <v>326.5</v>
      </c>
      <c r="D29" s="6">
        <v>7005.57</v>
      </c>
      <c r="E29" s="34">
        <v>5820.5</v>
      </c>
    </row>
    <row r="30" spans="1:7">
      <c r="A30" s="32">
        <v>2008</v>
      </c>
      <c r="B30" s="6">
        <v>60</v>
      </c>
      <c r="C30" s="47">
        <v>40</v>
      </c>
      <c r="D30" s="6">
        <v>1070.54</v>
      </c>
      <c r="E30" s="34">
        <v>975.52</v>
      </c>
    </row>
    <row r="31" spans="1:7">
      <c r="A31" s="32">
        <v>2009</v>
      </c>
      <c r="B31" s="6">
        <v>40</v>
      </c>
      <c r="C31" s="29" t="s">
        <v>218</v>
      </c>
      <c r="D31" s="6">
        <v>2337.9899999999998</v>
      </c>
      <c r="E31" s="48" t="s">
        <v>218</v>
      </c>
    </row>
    <row r="32" spans="1:7">
      <c r="A32" s="32" t="s">
        <v>113</v>
      </c>
      <c r="B32" s="43"/>
      <c r="C32" s="6"/>
      <c r="D32" s="43"/>
      <c r="E32" s="6"/>
    </row>
    <row r="33" spans="1:5">
      <c r="A33" s="32" t="s">
        <v>114</v>
      </c>
      <c r="B33" s="49">
        <v>4406.87</v>
      </c>
      <c r="C33" s="49">
        <v>4043.36</v>
      </c>
      <c r="D33" s="49">
        <v>32719.96</v>
      </c>
      <c r="E33" s="49">
        <v>31403.88</v>
      </c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F12" sqref="F12"/>
    </sheetView>
  </sheetViews>
  <sheetFormatPr defaultRowHeight="12.75"/>
  <cols>
    <col min="1" max="1" width="30.5703125" customWidth="1"/>
    <col min="2" max="2" width="12.85546875" customWidth="1"/>
    <col min="3" max="3" width="19.5703125" customWidth="1"/>
    <col min="6" max="6" width="14.5703125" customWidth="1"/>
    <col min="7" max="7" width="12.140625" customWidth="1"/>
  </cols>
  <sheetData>
    <row r="1" spans="1:7">
      <c r="A1" s="2" t="s">
        <v>185</v>
      </c>
      <c r="C1" s="39" t="s">
        <v>186</v>
      </c>
      <c r="D1" s="40" t="s">
        <v>219</v>
      </c>
      <c r="E1" s="41" t="s">
        <v>187</v>
      </c>
      <c r="F1" s="42">
        <v>2009</v>
      </c>
    </row>
    <row r="2" spans="1:7">
      <c r="A2" s="1"/>
    </row>
    <row r="3" spans="1:7">
      <c r="A3" s="1"/>
    </row>
    <row r="4" spans="1:7">
      <c r="A4" s="2" t="s">
        <v>120</v>
      </c>
    </row>
    <row r="5" spans="1:7">
      <c r="A5" s="2"/>
      <c r="B5" s="2" t="s">
        <v>1</v>
      </c>
      <c r="C5" s="2" t="s">
        <v>33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>
      <c r="A6" s="1" t="s">
        <v>188</v>
      </c>
      <c r="B6" s="44">
        <v>14</v>
      </c>
      <c r="D6">
        <v>68</v>
      </c>
    </row>
    <row r="7" spans="1:7">
      <c r="A7" s="1" t="s">
        <v>189</v>
      </c>
      <c r="B7" s="44">
        <v>15</v>
      </c>
      <c r="D7">
        <v>98</v>
      </c>
    </row>
    <row r="8" spans="1:7">
      <c r="A8" s="1" t="s">
        <v>190</v>
      </c>
      <c r="B8" s="44">
        <v>26</v>
      </c>
      <c r="D8">
        <v>234</v>
      </c>
    </row>
    <row r="9" spans="1:7">
      <c r="A9" s="1" t="s">
        <v>191</v>
      </c>
      <c r="B9" s="44">
        <v>96</v>
      </c>
      <c r="D9">
        <v>602</v>
      </c>
    </row>
    <row r="10" spans="1:7">
      <c r="A10" s="1" t="s">
        <v>192</v>
      </c>
      <c r="B10" s="44">
        <v>336</v>
      </c>
      <c r="D10">
        <v>2515</v>
      </c>
    </row>
    <row r="11" spans="1:7">
      <c r="A11" s="1" t="s">
        <v>193</v>
      </c>
      <c r="B11" s="44">
        <v>3</v>
      </c>
      <c r="D11">
        <v>62</v>
      </c>
    </row>
    <row r="12" spans="1:7">
      <c r="A12" s="1" t="s">
        <v>194</v>
      </c>
      <c r="B12" s="44">
        <v>86</v>
      </c>
      <c r="D12">
        <v>642</v>
      </c>
    </row>
    <row r="13" spans="1:7">
      <c r="A13" s="1" t="s">
        <v>176</v>
      </c>
      <c r="B13" s="44">
        <v>885</v>
      </c>
      <c r="D13">
        <v>5429</v>
      </c>
    </row>
    <row r="14" spans="1:7">
      <c r="A14" s="1" t="s">
        <v>195</v>
      </c>
      <c r="B14" s="44">
        <v>1095</v>
      </c>
      <c r="D14">
        <v>7389</v>
      </c>
    </row>
    <row r="15" spans="1:7">
      <c r="A15" s="1" t="s">
        <v>196</v>
      </c>
      <c r="B15" s="44">
        <v>113</v>
      </c>
      <c r="D15">
        <v>1117</v>
      </c>
    </row>
    <row r="16" spans="1:7">
      <c r="A16" s="1" t="s">
        <v>197</v>
      </c>
      <c r="B16" s="44">
        <v>27</v>
      </c>
      <c r="D16">
        <v>104</v>
      </c>
    </row>
    <row r="17" spans="1:5">
      <c r="A17" s="1" t="s">
        <v>198</v>
      </c>
      <c r="B17" s="44">
        <v>41</v>
      </c>
      <c r="D17">
        <v>202</v>
      </c>
    </row>
    <row r="18" spans="1:5">
      <c r="A18" s="1" t="s">
        <v>199</v>
      </c>
      <c r="B18" s="44">
        <v>8</v>
      </c>
      <c r="D18">
        <v>78</v>
      </c>
    </row>
    <row r="19" spans="1:5">
      <c r="A19" s="1" t="s">
        <v>200</v>
      </c>
      <c r="B19" s="44">
        <v>37</v>
      </c>
      <c r="D19">
        <v>175</v>
      </c>
    </row>
    <row r="20" spans="1:5">
      <c r="A20" s="1" t="s">
        <v>201</v>
      </c>
      <c r="B20" s="44">
        <v>73</v>
      </c>
      <c r="D20">
        <v>663</v>
      </c>
    </row>
    <row r="21" spans="1:5">
      <c r="A21" s="1" t="s">
        <v>202</v>
      </c>
      <c r="B21" s="44">
        <v>5</v>
      </c>
      <c r="D21">
        <v>54</v>
      </c>
    </row>
    <row r="22" spans="1:5">
      <c r="A22" s="1" t="s">
        <v>203</v>
      </c>
      <c r="B22" s="44">
        <v>3</v>
      </c>
      <c r="D22">
        <v>10</v>
      </c>
    </row>
    <row r="23" spans="1:5">
      <c r="A23" s="1" t="s">
        <v>204</v>
      </c>
      <c r="B23" s="44">
        <v>217</v>
      </c>
      <c r="D23">
        <v>1532</v>
      </c>
    </row>
    <row r="24" spans="1:5">
      <c r="A24" s="2" t="s">
        <v>205</v>
      </c>
      <c r="B24" s="44">
        <v>47</v>
      </c>
      <c r="D24">
        <v>295</v>
      </c>
    </row>
    <row r="25" spans="1:5">
      <c r="A25" s="2" t="s">
        <v>206</v>
      </c>
      <c r="B25" s="44">
        <v>31</v>
      </c>
      <c r="D25">
        <v>194</v>
      </c>
    </row>
    <row r="26" spans="1:5">
      <c r="A26" s="2" t="s">
        <v>207</v>
      </c>
      <c r="B26" s="46">
        <v>0</v>
      </c>
      <c r="D26">
        <v>10</v>
      </c>
    </row>
    <row r="27" spans="1:5">
      <c r="A27" s="1" t="s">
        <v>208</v>
      </c>
      <c r="B27" s="44">
        <v>0</v>
      </c>
      <c r="D27">
        <v>16</v>
      </c>
    </row>
    <row r="28" spans="1:5">
      <c r="A28" s="1" t="s">
        <v>209</v>
      </c>
      <c r="B28" s="44">
        <v>0</v>
      </c>
      <c r="D28">
        <v>0</v>
      </c>
    </row>
    <row r="29" spans="1:5">
      <c r="A29" s="1" t="s">
        <v>210</v>
      </c>
      <c r="B29" s="44">
        <v>68</v>
      </c>
      <c r="C29" s="1"/>
      <c r="D29">
        <v>584</v>
      </c>
    </row>
    <row r="30" spans="1:5">
      <c r="A30" s="1" t="s">
        <v>212</v>
      </c>
      <c r="B30" s="44">
        <v>0</v>
      </c>
      <c r="D30">
        <v>73</v>
      </c>
    </row>
    <row r="31" spans="1:5">
      <c r="A31" s="1" t="s">
        <v>217</v>
      </c>
      <c r="B31" s="44">
        <v>3960</v>
      </c>
      <c r="D31">
        <v>31420</v>
      </c>
    </row>
    <row r="32" spans="1:5">
      <c r="A32" s="1" t="s">
        <v>211</v>
      </c>
      <c r="B32" s="44">
        <v>41</v>
      </c>
      <c r="D32">
        <v>179</v>
      </c>
      <c r="E32" s="1"/>
    </row>
    <row r="33" spans="1:5">
      <c r="A33" s="1" t="s">
        <v>215</v>
      </c>
      <c r="B33" s="44">
        <v>5</v>
      </c>
      <c r="D33">
        <v>82</v>
      </c>
      <c r="E33" s="1"/>
    </row>
    <row r="34" spans="1:5">
      <c r="A34" s="1" t="s">
        <v>216</v>
      </c>
      <c r="B34" s="44">
        <v>38</v>
      </c>
      <c r="D34">
        <v>197</v>
      </c>
      <c r="E34" s="1"/>
    </row>
    <row r="35" spans="1:5">
      <c r="A35" s="1" t="s">
        <v>213</v>
      </c>
      <c r="B35" s="45">
        <v>10793</v>
      </c>
      <c r="D35">
        <v>79530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G23" sqref="G23"/>
    </sheetView>
  </sheetViews>
  <sheetFormatPr defaultRowHeight="12.75"/>
  <cols>
    <col min="1" max="1" width="24.5703125" bestFit="1" customWidth="1"/>
    <col min="2" max="2" width="10.85546875" bestFit="1" customWidth="1"/>
    <col min="3" max="3" width="20.140625" bestFit="1" customWidth="1"/>
    <col min="4" max="4" width="7" customWidth="1"/>
    <col min="5" max="5" width="8.85546875" bestFit="1" customWidth="1"/>
    <col min="6" max="6" width="17.28515625" bestFit="1" customWidth="1"/>
    <col min="7" max="7" width="12.140625" bestFit="1" customWidth="1"/>
  </cols>
  <sheetData>
    <row r="2" spans="1:7">
      <c r="A2" s="2" t="s">
        <v>83</v>
      </c>
    </row>
    <row r="3" spans="1:7" s="1" customFormat="1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>
      <c r="A4" s="2" t="s">
        <v>84</v>
      </c>
      <c r="B4">
        <v>452</v>
      </c>
      <c r="C4">
        <v>336</v>
      </c>
      <c r="D4" s="9">
        <v>2605</v>
      </c>
      <c r="E4" s="9">
        <v>2643</v>
      </c>
      <c r="F4" s="4">
        <f>(B4-C4)/C4</f>
        <v>0.34523809523809523</v>
      </c>
      <c r="G4" s="4">
        <f>(D4-E4)/E4</f>
        <v>-1.4377601210745366E-2</v>
      </c>
    </row>
    <row r="5" spans="1:7">
      <c r="A5" s="2" t="s">
        <v>85</v>
      </c>
      <c r="B5">
        <v>308</v>
      </c>
      <c r="C5">
        <v>278</v>
      </c>
      <c r="D5" s="9">
        <v>2242</v>
      </c>
      <c r="E5" s="9">
        <v>1990</v>
      </c>
      <c r="F5" s="4">
        <f t="shared" ref="F5:F17" si="0">(B5-C5)/C5</f>
        <v>0.1079136690647482</v>
      </c>
      <c r="G5" s="4">
        <f t="shared" ref="G5:G17" si="1">(D5-E5)/E5</f>
        <v>0.12663316582914572</v>
      </c>
    </row>
    <row r="6" spans="1:7">
      <c r="A6" s="2" t="s">
        <v>86</v>
      </c>
      <c r="B6">
        <v>20</v>
      </c>
      <c r="C6">
        <v>16</v>
      </c>
      <c r="D6" s="9">
        <v>168</v>
      </c>
      <c r="E6" s="9">
        <v>162</v>
      </c>
      <c r="F6" s="4">
        <f t="shared" si="0"/>
        <v>0.25</v>
      </c>
      <c r="G6" s="4">
        <f t="shared" si="1"/>
        <v>3.7037037037037035E-2</v>
      </c>
    </row>
    <row r="7" spans="1:7">
      <c r="A7" s="2" t="s">
        <v>87</v>
      </c>
      <c r="C7">
        <v>1</v>
      </c>
      <c r="D7" s="9">
        <v>1</v>
      </c>
      <c r="E7" s="9">
        <v>5</v>
      </c>
      <c r="F7" s="4">
        <f t="shared" si="0"/>
        <v>-1</v>
      </c>
      <c r="G7" s="4">
        <f t="shared" si="1"/>
        <v>-0.8</v>
      </c>
    </row>
    <row r="8" spans="1:7">
      <c r="A8" s="2" t="s">
        <v>88</v>
      </c>
      <c r="D8" s="9"/>
      <c r="E8" s="9">
        <v>2</v>
      </c>
      <c r="F8" s="4"/>
      <c r="G8" s="4">
        <f t="shared" si="1"/>
        <v>-1</v>
      </c>
    </row>
    <row r="9" spans="1:7">
      <c r="A9" s="2" t="s">
        <v>89</v>
      </c>
      <c r="B9">
        <v>530</v>
      </c>
      <c r="C9">
        <v>455</v>
      </c>
      <c r="D9" s="9">
        <v>3537</v>
      </c>
      <c r="E9" s="9">
        <v>3377</v>
      </c>
      <c r="F9" s="4">
        <f t="shared" si="0"/>
        <v>0.16483516483516483</v>
      </c>
      <c r="G9" s="4">
        <f t="shared" si="1"/>
        <v>4.7379330766952915E-2</v>
      </c>
    </row>
    <row r="10" spans="1:7">
      <c r="A10" s="2" t="s">
        <v>90</v>
      </c>
      <c r="B10">
        <v>250</v>
      </c>
      <c r="C10">
        <v>176</v>
      </c>
      <c r="D10" s="9">
        <v>1479</v>
      </c>
      <c r="E10" s="9">
        <v>1427</v>
      </c>
      <c r="F10" s="4">
        <f t="shared" si="0"/>
        <v>0.42045454545454547</v>
      </c>
      <c r="G10" s="4">
        <f t="shared" si="1"/>
        <v>3.6440084092501754E-2</v>
      </c>
    </row>
    <row r="11" spans="1:7">
      <c r="A11" s="2" t="s">
        <v>91</v>
      </c>
      <c r="B11">
        <v>297</v>
      </c>
      <c r="C11">
        <v>222</v>
      </c>
      <c r="D11">
        <v>1761</v>
      </c>
      <c r="E11" s="9">
        <v>1726</v>
      </c>
      <c r="F11" s="4">
        <f t="shared" si="0"/>
        <v>0.33783783783783783</v>
      </c>
      <c r="G11" s="4">
        <f t="shared" si="1"/>
        <v>2.0278099652375436E-2</v>
      </c>
    </row>
    <row r="12" spans="1:7">
      <c r="A12" s="2" t="s">
        <v>92</v>
      </c>
      <c r="B12">
        <v>155</v>
      </c>
      <c r="C12">
        <v>114</v>
      </c>
      <c r="D12">
        <v>844</v>
      </c>
      <c r="E12" s="9">
        <v>917</v>
      </c>
      <c r="F12" s="4">
        <f t="shared" si="0"/>
        <v>0.35964912280701755</v>
      </c>
      <c r="G12" s="4">
        <f t="shared" si="1"/>
        <v>-7.9607415485278082E-2</v>
      </c>
    </row>
    <row r="13" spans="1:7">
      <c r="A13" s="2" t="s">
        <v>93</v>
      </c>
      <c r="B13">
        <v>215</v>
      </c>
      <c r="C13">
        <v>217</v>
      </c>
      <c r="D13">
        <v>1628</v>
      </c>
      <c r="E13" s="9">
        <v>1498</v>
      </c>
      <c r="F13" s="4">
        <f t="shared" si="0"/>
        <v>-9.2165898617511521E-3</v>
      </c>
      <c r="G13" s="4">
        <f t="shared" si="1"/>
        <v>8.678237650200267E-2</v>
      </c>
    </row>
    <row r="14" spans="1:7">
      <c r="A14" s="2" t="s">
        <v>94</v>
      </c>
      <c r="B14">
        <v>93</v>
      </c>
      <c r="C14">
        <v>61</v>
      </c>
      <c r="D14">
        <v>614</v>
      </c>
      <c r="E14" s="9">
        <v>492</v>
      </c>
      <c r="F14" s="4">
        <f t="shared" si="0"/>
        <v>0.52459016393442626</v>
      </c>
      <c r="G14" s="4">
        <f t="shared" si="1"/>
        <v>0.24796747967479674</v>
      </c>
    </row>
    <row r="15" spans="1:7">
      <c r="A15" s="2" t="s">
        <v>95</v>
      </c>
      <c r="B15">
        <v>18</v>
      </c>
      <c r="C15">
        <v>15</v>
      </c>
      <c r="D15">
        <v>147</v>
      </c>
      <c r="E15" s="9">
        <v>146</v>
      </c>
      <c r="F15" s="4">
        <f t="shared" si="0"/>
        <v>0.2</v>
      </c>
      <c r="G15" s="4">
        <f t="shared" si="1"/>
        <v>6.8493150684931503E-3</v>
      </c>
    </row>
    <row r="16" spans="1:7">
      <c r="A16" s="2" t="s">
        <v>96</v>
      </c>
      <c r="B16">
        <v>2</v>
      </c>
      <c r="C16">
        <v>1</v>
      </c>
      <c r="D16">
        <v>21</v>
      </c>
      <c r="E16" s="9">
        <v>16</v>
      </c>
      <c r="F16" s="4">
        <f t="shared" si="0"/>
        <v>1</v>
      </c>
      <c r="G16" s="4">
        <f t="shared" si="1"/>
        <v>0.3125</v>
      </c>
    </row>
    <row r="17" spans="1:7">
      <c r="A17" s="2" t="s">
        <v>97</v>
      </c>
      <c r="C17">
        <v>1</v>
      </c>
      <c r="D17">
        <v>1</v>
      </c>
      <c r="E17" s="9">
        <v>4</v>
      </c>
      <c r="F17" s="4">
        <f t="shared" si="0"/>
        <v>-1</v>
      </c>
      <c r="G17" s="4">
        <f t="shared" si="1"/>
        <v>-0.75</v>
      </c>
    </row>
    <row r="18" spans="1:7">
      <c r="A18" s="2" t="s">
        <v>98</v>
      </c>
      <c r="E18" s="9">
        <v>1</v>
      </c>
      <c r="F18" s="4"/>
      <c r="G18" s="4"/>
    </row>
    <row r="19" spans="1:7">
      <c r="A19" s="2" t="s">
        <v>99</v>
      </c>
      <c r="E19" s="9">
        <v>2</v>
      </c>
      <c r="F19" s="4"/>
      <c r="G19" s="4"/>
    </row>
    <row r="20" spans="1:7">
      <c r="A20" s="2" t="s">
        <v>100</v>
      </c>
      <c r="E20" s="9">
        <v>1</v>
      </c>
      <c r="F20" s="4"/>
      <c r="G20" s="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CRIME</vt:lpstr>
      <vt:lpstr>UPD</vt:lpstr>
      <vt:lpstr>CID</vt:lpstr>
      <vt:lpstr>Traffic-Prowl</vt:lpstr>
      <vt:lpstr>RECORDS</vt:lpstr>
      <vt:lpstr>FLEET MAINTENANCE</vt:lpstr>
      <vt:lpstr>Animal Control</vt:lpstr>
      <vt:lpstr>ARRESTS</vt:lpstr>
      <vt:lpstr>WARRANTS</vt:lpstr>
      <vt:lpstr>DTF</vt:lpstr>
    </vt:vector>
  </TitlesOfParts>
  <Company>City of Jonesboro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Yates</dc:creator>
  <cp:lastModifiedBy>Heather Clements</cp:lastModifiedBy>
  <cp:lastPrinted>2008-01-07T19:27:41Z</cp:lastPrinted>
  <dcterms:created xsi:type="dcterms:W3CDTF">2005-08-24T14:42:25Z</dcterms:created>
  <dcterms:modified xsi:type="dcterms:W3CDTF">2009-11-19T15:44:06Z</dcterms:modified>
</cp:coreProperties>
</file>